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GŽ 2024\Planovi 2025-2027\"/>
    </mc:Choice>
  </mc:AlternateContent>
  <bookViews>
    <workbookView xWindow="0" yWindow="0" windowWidth="28800" windowHeight="12330" activeTab="4"/>
  </bookViews>
  <sheets>
    <sheet name="SAŽETAK OPĆEG DIJELA" sheetId="1" r:id="rId1"/>
    <sheet name="PR RAS IZVORI I EKON" sheetId="2" r:id="rId2"/>
    <sheet name="RASHODI FUNKC" sheetId="3" r:id="rId3"/>
    <sheet name="PLAN RASHODA I IZDATAKA" sheetId="4" r:id="rId4"/>
    <sheet name="OBRAZAC PRENESENI VIŠAK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H34" i="1"/>
  <c r="H37" i="1" s="1"/>
  <c r="I34" i="1" s="1"/>
  <c r="I37" i="1" s="1"/>
  <c r="J34" i="1" s="1"/>
  <c r="J37" i="1" s="1"/>
  <c r="G34" i="1"/>
  <c r="J21" i="1"/>
  <c r="I21" i="1"/>
  <c r="H21" i="1"/>
  <c r="G21" i="1"/>
  <c r="F21" i="1"/>
  <c r="J12" i="1"/>
  <c r="J11" i="1" s="1"/>
  <c r="I11" i="1"/>
  <c r="H11" i="1"/>
  <c r="G11" i="1"/>
  <c r="F11" i="1"/>
  <c r="J8" i="1"/>
  <c r="I8" i="1"/>
  <c r="H8" i="1"/>
  <c r="H14" i="1" s="1"/>
  <c r="G8" i="1"/>
  <c r="G14" i="1" s="1"/>
  <c r="F8" i="1"/>
  <c r="F14" i="1" s="1"/>
  <c r="D10" i="5"/>
  <c r="C10" i="5"/>
  <c r="B10" i="5"/>
  <c r="J14" i="1" l="1"/>
  <c r="I14" i="1"/>
  <c r="G22" i="1"/>
  <c r="G28" i="1" s="1"/>
  <c r="G29" i="1" s="1"/>
  <c r="I22" i="1"/>
  <c r="I28" i="1" s="1"/>
  <c r="I29" i="1" s="1"/>
  <c r="F22" i="1"/>
  <c r="F28" i="1" s="1"/>
  <c r="F29" i="1" s="1"/>
  <c r="H22" i="1"/>
  <c r="H28" i="1" s="1"/>
  <c r="H29" i="1" s="1"/>
  <c r="J22" i="1"/>
  <c r="J28" i="1" s="1"/>
  <c r="J29" i="1" s="1"/>
</calcChain>
</file>

<file path=xl/sharedStrings.xml><?xml version="1.0" encoding="utf-8"?>
<sst xmlns="http://schemas.openxmlformats.org/spreadsheetml/2006/main" count="211" uniqueCount="101">
  <si>
    <t>Oznaka</t>
  </si>
  <si>
    <t>Ostvarenje 2023.</t>
  </si>
  <si>
    <t>Plan 2024.</t>
  </si>
  <si>
    <t>Indeks</t>
  </si>
  <si>
    <t>Plan 2025.</t>
  </si>
  <si>
    <t>2025 / 2024</t>
  </si>
  <si>
    <t>Projekcija 2026.</t>
  </si>
  <si>
    <t>2026 / 2025</t>
  </si>
  <si>
    <t>Projekcija 2027.</t>
  </si>
  <si>
    <t>2027 / 2026</t>
  </si>
  <si>
    <t>A. RAČUN PRIHODA I RASHODA</t>
  </si>
  <si>
    <t>6 Prihodi poslovanja</t>
  </si>
  <si>
    <t>63 Pomoći iz inozemstva i od subjekata unutar općeg proračuna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</si>
  <si>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</si>
  <si>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</si>
  <si>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</si>
  <si>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</si>
  <si>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43 Prihodi za posebne namjene - proračunski korisnici</t>
  </si>
  <si>
    <t>66 Prihodi od prodaje proizvoda i robe te pruženih usluga,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</si>
  <si>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</si>
  <si>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</si>
  <si>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</si>
  <si>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</si>
  <si>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7 Prihodi od prodaje nefinancijske imovine</t>
  </si>
  <si>
    <t>72 Prihodi od prodaje proizvedene dugotrajne imovine</t>
  </si>
  <si>
    <t>Izvor: 73 Prihodi od prodaje ili zamjene nefin. imov. i naknade štete s nalova osiguranja - prorač. korisnici</t>
  </si>
  <si>
    <t>SVEUKUPNO PRIHODI</t>
  </si>
  <si>
    <t>3 Rashodi poslovanja</t>
  </si>
  <si>
    <t>31 Rashodi za zaposlene</t>
  </si>
  <si>
    <t>Izvor: 48 Prenesena sredstva - namjenski prihodi</t>
  </si>
  <si>
    <t>Izvor: 58 Prenesena sredstva - pomoći</t>
  </si>
  <si>
    <t>32 Materijalni rashodi</t>
  </si>
  <si>
    <t>Izvor: 68 Prenesena sredstva - donacije</t>
  </si>
  <si>
    <t>34 Financijski rashodi</t>
  </si>
  <si>
    <t>37 Naknade građanima i kućanstvima na temelju osiguranja i druge naknade</t>
  </si>
  <si>
    <t>38 Rashodi za donacije, kazne, naknade šteta i kapitalne pomoći</t>
  </si>
  <si>
    <t>4 Rashodi za nabavu nefinancijske imovine</t>
  </si>
  <si>
    <t>42 Rashodi za nabavu proizvedene dugotrajne imovine</t>
  </si>
  <si>
    <t>Izvor: 38 Prenesena sredstva - vlastiti prihodi proračunskih korisnika</t>
  </si>
  <si>
    <t>Izvor: 78 Prenesena sredstva - prihodi od prodaje ili zamjene nefinancijske imovine i naknade s naslova osiguranja</t>
  </si>
  <si>
    <t>SVEUKUPNO RASHODI</t>
  </si>
  <si>
    <t>SVEUKUPNO</t>
  </si>
  <si>
    <t>Funk. klas: 0922 Više srednjoškolsko obrazovanje</t>
  </si>
  <si>
    <t>Funk. klas: 0980 Usluge obrazovanja koje nisu drugdje svrstane</t>
  </si>
  <si>
    <t>SVEUKUPNO RASHODI I IZDACI</t>
  </si>
  <si>
    <t>RKP br.: 17458 GIMNAZIJA ANDRIJE MOHOROVIČIĆA RIJEKA</t>
  </si>
  <si>
    <t>Program: 5306 Obilježavanje postignuća učenika i nastavnika</t>
  </si>
  <si>
    <t>A 530605 Natjecanja i smotre</t>
  </si>
  <si>
    <t>Izvor: 111 Porezni i ostali prihodi</t>
  </si>
  <si>
    <t>Program: 5501 Srednjoškolsko obrazovanje</t>
  </si>
  <si>
    <t>A 550101 Osiguravanje uvjeta rada</t>
  </si>
  <si>
    <t>Izvor: 431 Prihodi za posebne namjene - proračunski korisnici</t>
  </si>
  <si>
    <t>Izvor: 442 Prihodi za decentralizirane funkcije - SŠ</t>
  </si>
  <si>
    <t>Izvor: 483 Prenesena sredstva - namjenski prihodi - proračunski korisnici</t>
  </si>
  <si>
    <t>Izvor: 521 Pomoći - proračunski korisnici</t>
  </si>
  <si>
    <t>Izvor: 582 Prenesena sredstva - pomoći - proračunski korisnici</t>
  </si>
  <si>
    <t>Izvor: 621 Donacije - proračunski korisnici</t>
  </si>
  <si>
    <t>Izvor: 682 Prenesena sredstva - donacije - proračunski korisnici</t>
  </si>
  <si>
    <t>T 550102 Investicijsko održavanje objekata i opreme</t>
  </si>
  <si>
    <t>Program: 5502 Unapređenje kvalitete odgojno obrazovnog sustava</t>
  </si>
  <si>
    <t>A 550203 Programi školskog kurikuluma</t>
  </si>
  <si>
    <t>A 550216 Program "Zdravlje i higijena"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</si>
  <si>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</si>
  <si>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</si>
  <si>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</si>
  <si>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Izvor: 321 Vlastiti prihodi - proračunski korisnici</t>
  </si>
  <si>
    <t>Izvor: 383 Prenesena sredstva - vlastiti prihodi proračunskih korisnika</t>
  </si>
  <si>
    <t>Izvor: 782 Prenesena sredstva - Prihodi od prodaje ili zamjene nefinancijske imovine i naknade štete s naslova osiguranja</t>
  </si>
  <si>
    <t>Obrazac za planiranje prenesenog viška / manjak proračunskih korisnika</t>
  </si>
  <si>
    <t>Proračunski korisnik</t>
  </si>
  <si>
    <t>GIMNAZIJA ANDRIJE MOHOROVIČIĆA</t>
  </si>
  <si>
    <t>Planirani prijenos viška</t>
  </si>
  <si>
    <t>Planirani prijenos manjka (-)</t>
  </si>
  <si>
    <t>Ukupno</t>
  </si>
  <si>
    <t>FINANCIJSKI PLAN PRORAČUNSKOG KORISNIKA JEDINICE LOKALNE I PODRUČNE (REGIONALNE) SAMOUPRAVE 
ZA 2024. I PROJEKCIJA ZA 2025. I 2026. GODINU</t>
  </si>
  <si>
    <t>I. OPĆI DIO</t>
  </si>
  <si>
    <t>A) SAŽETAK RAČUNA PRIHODA I RASHODA</t>
  </si>
  <si>
    <t>EUR</t>
  </si>
  <si>
    <t>Izvršenje 2023.*</t>
  </si>
  <si>
    <t>Proračun za 2025.</t>
  </si>
  <si>
    <t>Projekcija proračuna
za 2026.</t>
  </si>
  <si>
    <t>Projekcija proračuna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</si>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</sst>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b/>
      <sz val="7.5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 wrapText="1" indent="1"/>
    </xf>
    <xf numFmtId="0" fontId="3" fillId="2" borderId="2" xfId="0" applyFont="1" applyFill="1" applyBorder="1" applyAlignment="1">
      <alignment horizontal="left" wrapText="1" indent="1"/>
    </xf>
    <xf numFmtId="0" fontId="4" fillId="2" borderId="2" xfId="0" applyFont="1" applyFill="1" applyBorder="1" applyAlignment="1">
      <alignment horizontal="left" wrapText="1" indent="1"/>
    </xf>
    <xf numFmtId="4" fontId="3" fillId="2" borderId="2" xfId="0" applyNumberFormat="1" applyFont="1" applyFill="1" applyBorder="1" applyAlignment="1">
      <alignment horizontal="right" wrapText="1" indent="1"/>
    </xf>
    <xf numFmtId="0" fontId="3" fillId="2" borderId="2" xfId="0" applyFont="1" applyFill="1" applyBorder="1" applyAlignment="1">
      <alignment horizontal="right" wrapText="1" indent="1"/>
    </xf>
    <xf numFmtId="4" fontId="4" fillId="2" borderId="2" xfId="0" applyNumberFormat="1" applyFont="1" applyFill="1" applyBorder="1" applyAlignment="1">
      <alignment horizontal="right" wrapText="1" indent="1"/>
    </xf>
    <xf numFmtId="0" fontId="3" fillId="2" borderId="2" xfId="0" applyFont="1" applyFill="1" applyBorder="1" applyAlignment="1">
      <alignment horizontal="left" wrapText="1" indent="2"/>
    </xf>
    <xf numFmtId="0" fontId="5" fillId="2" borderId="2" xfId="0" applyFont="1" applyFill="1" applyBorder="1" applyAlignment="1">
      <alignment horizontal="left" wrapText="1" indent="3"/>
    </xf>
    <xf numFmtId="4" fontId="5" fillId="2" borderId="2" xfId="0" applyNumberFormat="1" applyFont="1" applyFill="1" applyBorder="1" applyAlignment="1">
      <alignment horizontal="right" wrapText="1" indent="1"/>
    </xf>
    <xf numFmtId="0" fontId="5" fillId="2" borderId="2" xfId="0" applyFont="1" applyFill="1" applyBorder="1" applyAlignment="1">
      <alignment horizontal="right" wrapText="1" indent="1"/>
    </xf>
    <xf numFmtId="0" fontId="4" fillId="2" borderId="2" xfId="0" applyFont="1" applyFill="1" applyBorder="1" applyAlignment="1">
      <alignment horizontal="right" wrapText="1" indent="1"/>
    </xf>
    <xf numFmtId="0" fontId="5" fillId="2" borderId="2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indent="1"/>
    </xf>
    <xf numFmtId="4" fontId="0" fillId="0" borderId="0" xfId="0" applyNumberFormat="1"/>
    <xf numFmtId="0" fontId="7" fillId="3" borderId="2" xfId="0" applyFont="1" applyFill="1" applyBorder="1" applyAlignment="1">
      <alignment horizontal="left" wrapText="1" indent="1"/>
    </xf>
    <xf numFmtId="4" fontId="7" fillId="3" borderId="2" xfId="0" applyNumberFormat="1" applyFont="1" applyFill="1" applyBorder="1" applyAlignment="1">
      <alignment horizontal="right" wrapText="1" indent="1"/>
    </xf>
    <xf numFmtId="0" fontId="7" fillId="3" borderId="2" xfId="0" applyFont="1" applyFill="1" applyBorder="1" applyAlignment="1">
      <alignment horizontal="right" wrapText="1" indent="1"/>
    </xf>
    <xf numFmtId="4" fontId="8" fillId="3" borderId="2" xfId="0" applyNumberFormat="1" applyFont="1" applyFill="1" applyBorder="1" applyAlignment="1">
      <alignment horizontal="right" wrapText="1" indent="1"/>
    </xf>
    <xf numFmtId="0" fontId="3" fillId="2" borderId="2" xfId="0" applyFont="1" applyFill="1" applyBorder="1" applyAlignment="1">
      <alignment horizontal="left" wrapText="1" indent="3"/>
    </xf>
    <xf numFmtId="0" fontId="9" fillId="3" borderId="2" xfId="0" applyFont="1" applyFill="1" applyBorder="1" applyAlignment="1">
      <alignment horizontal="left" wrapText="1" indent="1"/>
    </xf>
    <xf numFmtId="4" fontId="9" fillId="3" borderId="2" xfId="0" applyNumberFormat="1" applyFont="1" applyFill="1" applyBorder="1" applyAlignment="1">
      <alignment horizontal="right" wrapText="1" indent="1"/>
    </xf>
    <xf numFmtId="0" fontId="9" fillId="3" borderId="2" xfId="0" applyFont="1" applyFill="1" applyBorder="1" applyAlignment="1">
      <alignment horizontal="right" wrapText="1" indent="1"/>
    </xf>
    <xf numFmtId="0" fontId="5" fillId="4" borderId="2" xfId="0" applyFont="1" applyFill="1" applyBorder="1" applyAlignment="1">
      <alignment horizontal="left" wrapText="1" indent="2"/>
    </xf>
    <xf numFmtId="4" fontId="5" fillId="4" borderId="2" xfId="0" applyNumberFormat="1" applyFont="1" applyFill="1" applyBorder="1" applyAlignment="1">
      <alignment horizontal="right" wrapText="1" indent="1"/>
    </xf>
    <xf numFmtId="0" fontId="5" fillId="4" borderId="2" xfId="0" applyFont="1" applyFill="1" applyBorder="1" applyAlignment="1">
      <alignment horizontal="right" wrapText="1" indent="1"/>
    </xf>
    <xf numFmtId="4" fontId="4" fillId="4" borderId="2" xfId="0" applyNumberFormat="1" applyFont="1" applyFill="1" applyBorder="1" applyAlignment="1">
      <alignment horizontal="right" wrapText="1" indent="1"/>
    </xf>
    <xf numFmtId="0" fontId="3" fillId="2" borderId="2" xfId="0" applyFont="1" applyFill="1" applyBorder="1" applyAlignment="1">
      <alignment horizontal="left" wrapText="1" indent="4"/>
    </xf>
    <xf numFmtId="0" fontId="3" fillId="2" borderId="2" xfId="0" applyFont="1" applyFill="1" applyBorder="1" applyAlignment="1">
      <alignment horizontal="left" wrapText="1" indent="5"/>
    </xf>
    <xf numFmtId="0" fontId="5" fillId="4" borderId="2" xfId="0" applyFont="1" applyFill="1" applyBorder="1" applyAlignment="1">
      <alignment horizontal="left" wrapText="1" indent="1"/>
    </xf>
    <xf numFmtId="0" fontId="4" fillId="4" borderId="2" xfId="0" applyFont="1" applyFill="1" applyBorder="1" applyAlignment="1">
      <alignment horizontal="left" wrapText="1" indent="1"/>
    </xf>
    <xf numFmtId="0" fontId="10" fillId="0" borderId="0" xfId="0" applyFont="1" applyAlignment="1">
      <alignment horizontal="center"/>
    </xf>
    <xf numFmtId="0" fontId="0" fillId="5" borderId="3" xfId="0" applyFill="1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1" fillId="5" borderId="3" xfId="0" applyFont="1" applyFill="1" applyBorder="1" applyAlignment="1">
      <alignment horizontal="center"/>
    </xf>
    <xf numFmtId="0" fontId="1" fillId="5" borderId="0" xfId="0" applyFont="1" applyFill="1"/>
    <xf numFmtId="164" fontId="0" fillId="0" borderId="0" xfId="0" applyNumberFormat="1"/>
    <xf numFmtId="0" fontId="1" fillId="5" borderId="3" xfId="0" applyFont="1" applyFill="1" applyBorder="1"/>
    <xf numFmtId="164" fontId="0" fillId="0" borderId="3" xfId="0" applyNumberFormat="1" applyBorder="1"/>
    <xf numFmtId="0" fontId="1" fillId="0" borderId="4" xfId="0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8" fillId="0" borderId="7" xfId="0" quotePrefix="1" applyFont="1" applyBorder="1" applyAlignment="1">
      <alignment horizontal="left" wrapText="1"/>
    </xf>
    <xf numFmtId="0" fontId="18" fillId="0" borderId="8" xfId="0" quotePrefix="1" applyFont="1" applyBorder="1" applyAlignment="1">
      <alignment horizontal="left" wrapText="1"/>
    </xf>
    <xf numFmtId="0" fontId="18" fillId="0" borderId="8" xfId="0" quotePrefix="1" applyFont="1" applyBorder="1" applyAlignment="1">
      <alignment horizontal="center" wrapText="1"/>
    </xf>
    <xf numFmtId="0" fontId="18" fillId="0" borderId="8" xfId="0" quotePrefix="1" applyNumberFormat="1" applyFont="1" applyFill="1" applyBorder="1" applyAlignment="1" applyProtection="1">
      <alignment horizontal="left"/>
    </xf>
    <xf numFmtId="0" fontId="18" fillId="6" borderId="9" xfId="0" applyNumberFormat="1" applyFont="1" applyFill="1" applyBorder="1" applyAlignment="1" applyProtection="1">
      <alignment horizontal="center" vertical="center" wrapText="1"/>
    </xf>
    <xf numFmtId="0" fontId="19" fillId="7" borderId="7" xfId="0" applyNumberFormat="1" applyFont="1" applyFill="1" applyBorder="1" applyAlignment="1" applyProtection="1">
      <alignment horizontal="left" vertical="center" wrapText="1"/>
    </xf>
    <xf numFmtId="0" fontId="20" fillId="7" borderId="8" xfId="0" applyNumberFormat="1" applyFont="1" applyFill="1" applyBorder="1" applyAlignment="1" applyProtection="1">
      <alignment vertical="center" wrapText="1"/>
    </xf>
    <xf numFmtId="0" fontId="20" fillId="7" borderId="8" xfId="0" applyNumberFormat="1" applyFont="1" applyFill="1" applyBorder="1" applyAlignment="1" applyProtection="1">
      <alignment vertical="center"/>
    </xf>
    <xf numFmtId="3" fontId="18" fillId="7" borderId="9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vertical="center" wrapText="1"/>
    </xf>
    <xf numFmtId="0" fontId="20" fillId="0" borderId="8" xfId="0" applyNumberFormat="1" applyFont="1" applyFill="1" applyBorder="1" applyAlignment="1" applyProtection="1">
      <alignment vertical="center"/>
    </xf>
    <xf numFmtId="3" fontId="18" fillId="0" borderId="9" xfId="0" applyNumberFormat="1" applyFont="1" applyFill="1" applyBorder="1" applyAlignment="1">
      <alignment horizontal="right"/>
    </xf>
    <xf numFmtId="0" fontId="19" fillId="0" borderId="7" xfId="0" quotePrefix="1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/>
    </xf>
    <xf numFmtId="0" fontId="20" fillId="7" borderId="8" xfId="0" applyNumberFormat="1" applyFont="1" applyFill="1" applyBorder="1" applyAlignment="1" applyProtection="1">
      <alignment vertical="center"/>
    </xf>
    <xf numFmtId="0" fontId="19" fillId="0" borderId="7" xfId="0" quotePrefix="1" applyNumberFormat="1" applyFont="1" applyFill="1" applyBorder="1" applyAlignment="1" applyProtection="1">
      <alignment horizontal="left" vertical="center" wrapText="1"/>
    </xf>
    <xf numFmtId="3" fontId="18" fillId="0" borderId="9" xfId="0" applyNumberFormat="1" applyFont="1" applyFill="1" applyBorder="1" applyAlignment="1" applyProtection="1">
      <alignment horizontal="right" wrapText="1"/>
    </xf>
    <xf numFmtId="0" fontId="19" fillId="0" borderId="7" xfId="0" quotePrefix="1" applyFont="1" applyBorder="1" applyAlignment="1">
      <alignment horizontal="left" vertical="center"/>
    </xf>
    <xf numFmtId="3" fontId="18" fillId="0" borderId="9" xfId="0" applyNumberFormat="1" applyFont="1" applyBorder="1" applyAlignment="1">
      <alignment horizontal="right"/>
    </xf>
    <xf numFmtId="0" fontId="19" fillId="7" borderId="7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2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9" fillId="5" borderId="7" xfId="0" applyNumberFormat="1" applyFont="1" applyFill="1" applyBorder="1" applyAlignment="1" applyProtection="1">
      <alignment horizontal="left" vertical="center" wrapText="1"/>
    </xf>
    <xf numFmtId="0" fontId="19" fillId="5" borderId="8" xfId="0" applyNumberFormat="1" applyFont="1" applyFill="1" applyBorder="1" applyAlignment="1" applyProtection="1">
      <alignment horizontal="left" vertical="center" wrapText="1"/>
    </xf>
    <xf numFmtId="0" fontId="19" fillId="5" borderId="10" xfId="0" applyNumberFormat="1" applyFont="1" applyFill="1" applyBorder="1" applyAlignment="1" applyProtection="1">
      <alignment horizontal="left" vertical="center" wrapText="1"/>
    </xf>
    <xf numFmtId="3" fontId="19" fillId="5" borderId="7" xfId="0" quotePrefix="1" applyNumberFormat="1" applyFont="1" applyFill="1" applyBorder="1" applyAlignment="1">
      <alignment horizontal="right"/>
    </xf>
    <xf numFmtId="3" fontId="19" fillId="5" borderId="9" xfId="0" applyNumberFormat="1" applyFont="1" applyFill="1" applyBorder="1" applyAlignment="1" applyProtection="1">
      <alignment horizontal="right" wrapText="1"/>
    </xf>
    <xf numFmtId="3" fontId="19" fillId="7" borderId="7" xfId="0" quotePrefix="1" applyNumberFormat="1" applyFont="1" applyFill="1" applyBorder="1" applyAlignment="1">
      <alignment horizontal="right"/>
    </xf>
    <xf numFmtId="3" fontId="19" fillId="7" borderId="9" xfId="0" quotePrefix="1" applyNumberFormat="1" applyFont="1" applyFill="1" applyBorder="1" applyAlignment="1">
      <alignment horizontal="right"/>
    </xf>
    <xf numFmtId="0" fontId="19" fillId="7" borderId="8" xfId="0" applyNumberFormat="1" applyFont="1" applyFill="1" applyBorder="1" applyAlignment="1" applyProtection="1">
      <alignment horizontal="left" vertical="center" wrapText="1"/>
    </xf>
    <xf numFmtId="0" fontId="19" fillId="7" borderId="1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9" fillId="0" borderId="7" xfId="0" quotePrefix="1" applyFont="1" applyBorder="1" applyAlignment="1">
      <alignment horizontal="left" wrapText="1"/>
    </xf>
    <xf numFmtId="0" fontId="19" fillId="0" borderId="8" xfId="0" quotePrefix="1" applyFont="1" applyBorder="1" applyAlignment="1">
      <alignment horizontal="left" wrapText="1"/>
    </xf>
    <xf numFmtId="0" fontId="19" fillId="0" borderId="8" xfId="0" quotePrefix="1" applyFont="1" applyBorder="1" applyAlignment="1">
      <alignment horizontal="center" wrapText="1"/>
    </xf>
    <xf numFmtId="0" fontId="19" fillId="0" borderId="8" xfId="0" quotePrefix="1" applyNumberFormat="1" applyFont="1" applyFill="1" applyBorder="1" applyAlignment="1" applyProtection="1">
      <alignment horizontal="left"/>
    </xf>
    <xf numFmtId="0" fontId="19" fillId="6" borderId="9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18" fillId="7" borderId="7" xfId="0" quotePrefix="1" applyNumberFormat="1" applyFont="1" applyFill="1" applyBorder="1" applyAlignment="1">
      <alignment horizontal="right"/>
    </xf>
    <xf numFmtId="3" fontId="18" fillId="7" borderId="9" xfId="0" quotePrefix="1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Temp/MgxpaRIACache/riznica.pgz.hr/https/webGPS/C__winGPS_TMP_ICIANCIKOL_00000000F2AAA96E_D-202412111201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_winGPS_TMP_ICIANCIKOL_0000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12" sqref="J12"/>
    </sheetView>
  </sheetViews>
  <sheetFormatPr defaultRowHeight="15" x14ac:dyDescent="0.25"/>
  <cols>
    <col min="1" max="1" width="20.7109375" customWidth="1"/>
    <col min="4" max="4" width="13.85546875" customWidth="1"/>
    <col min="5" max="5" width="22.28515625" customWidth="1"/>
    <col min="6" max="6" width="12.85546875" customWidth="1"/>
    <col min="7" max="7" width="13.5703125" customWidth="1"/>
    <col min="8" max="8" width="14.28515625" customWidth="1"/>
    <col min="9" max="9" width="14.85546875" customWidth="1"/>
    <col min="10" max="10" width="15" customWidth="1"/>
  </cols>
  <sheetData>
    <row r="1" spans="1:10" ht="15.75" x14ac:dyDescent="0.25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.75" x14ac:dyDescent="0.25">
      <c r="A3" s="46" t="s">
        <v>75</v>
      </c>
      <c r="B3" s="46"/>
      <c r="C3" s="46"/>
      <c r="D3" s="46"/>
      <c r="E3" s="46"/>
      <c r="F3" s="46"/>
      <c r="G3" s="46"/>
      <c r="H3" s="46"/>
      <c r="I3" s="48"/>
      <c r="J3" s="48"/>
    </row>
    <row r="4" spans="1:10" ht="18" x14ac:dyDescent="0.25">
      <c r="A4" s="47"/>
      <c r="B4" s="47"/>
      <c r="C4" s="47"/>
      <c r="D4" s="47"/>
      <c r="E4" s="47"/>
      <c r="F4" s="47"/>
      <c r="G4" s="47"/>
      <c r="H4" s="47"/>
      <c r="I4" s="49"/>
      <c r="J4" s="49"/>
    </row>
    <row r="5" spans="1:10" ht="15.75" x14ac:dyDescent="0.25">
      <c r="A5" s="46" t="s">
        <v>76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8" x14ac:dyDescent="0.25">
      <c r="A6" s="51"/>
      <c r="B6" s="52"/>
      <c r="C6" s="52"/>
      <c r="D6" s="52"/>
      <c r="E6" s="53"/>
      <c r="F6" s="54"/>
      <c r="G6" s="54"/>
      <c r="H6" s="54"/>
      <c r="I6" s="54"/>
      <c r="J6" s="55" t="s">
        <v>77</v>
      </c>
    </row>
    <row r="7" spans="1:10" ht="38.25" x14ac:dyDescent="0.25">
      <c r="A7" s="56"/>
      <c r="B7" s="57"/>
      <c r="C7" s="57"/>
      <c r="D7" s="58"/>
      <c r="E7" s="59"/>
      <c r="F7" s="60" t="s">
        <v>78</v>
      </c>
      <c r="G7" s="60" t="s">
        <v>2</v>
      </c>
      <c r="H7" s="60" t="s">
        <v>79</v>
      </c>
      <c r="I7" s="60" t="s">
        <v>80</v>
      </c>
      <c r="J7" s="60" t="s">
        <v>81</v>
      </c>
    </row>
    <row r="8" spans="1:10" x14ac:dyDescent="0.25">
      <c r="A8" s="61" t="s">
        <v>82</v>
      </c>
      <c r="B8" s="62"/>
      <c r="C8" s="62"/>
      <c r="D8" s="62"/>
      <c r="E8" s="63"/>
      <c r="F8" s="64">
        <f>F9+F10</f>
        <v>1359209</v>
      </c>
      <c r="G8" s="64">
        <f>G9</f>
        <v>1397615</v>
      </c>
      <c r="H8" s="64">
        <f t="shared" ref="H8:J8" si="0">H9+H10</f>
        <v>1680866.36</v>
      </c>
      <c r="I8" s="64">
        <f t="shared" si="0"/>
        <v>1680866</v>
      </c>
      <c r="J8" s="64">
        <f t="shared" si="0"/>
        <v>1680866</v>
      </c>
    </row>
    <row r="9" spans="1:10" x14ac:dyDescent="0.25">
      <c r="A9" s="65" t="s">
        <v>83</v>
      </c>
      <c r="B9" s="66"/>
      <c r="C9" s="66"/>
      <c r="D9" s="66"/>
      <c r="E9" s="67"/>
      <c r="F9" s="68">
        <v>1359102</v>
      </c>
      <c r="G9" s="68">
        <v>1397615</v>
      </c>
      <c r="H9" s="68">
        <v>1680866.36</v>
      </c>
      <c r="I9" s="68">
        <v>1680866</v>
      </c>
      <c r="J9" s="68">
        <v>1680866</v>
      </c>
    </row>
    <row r="10" spans="1:10" x14ac:dyDescent="0.25">
      <c r="A10" s="69" t="s">
        <v>84</v>
      </c>
      <c r="B10" s="67"/>
      <c r="C10" s="67"/>
      <c r="D10" s="67"/>
      <c r="E10" s="67"/>
      <c r="F10" s="68">
        <v>107</v>
      </c>
      <c r="G10" s="68">
        <v>0</v>
      </c>
      <c r="H10" s="68">
        <v>0</v>
      </c>
      <c r="I10" s="68">
        <v>0</v>
      </c>
      <c r="J10" s="68">
        <v>0</v>
      </c>
    </row>
    <row r="11" spans="1:10" x14ac:dyDescent="0.25">
      <c r="A11" s="70" t="s">
        <v>85</v>
      </c>
      <c r="B11" s="71"/>
      <c r="C11" s="71"/>
      <c r="D11" s="71"/>
      <c r="E11" s="71"/>
      <c r="F11" s="64">
        <f>F12+F13</f>
        <v>1353184</v>
      </c>
      <c r="G11" s="64">
        <f t="shared" ref="G11:J11" si="1">G12+G13</f>
        <v>1415178</v>
      </c>
      <c r="H11" s="64">
        <f t="shared" si="1"/>
        <v>1702042</v>
      </c>
      <c r="I11" s="64">
        <f t="shared" si="1"/>
        <v>1680866</v>
      </c>
      <c r="J11" s="64">
        <f t="shared" si="1"/>
        <v>1680866</v>
      </c>
    </row>
    <row r="12" spans="1:10" x14ac:dyDescent="0.25">
      <c r="A12" s="72" t="s">
        <v>86</v>
      </c>
      <c r="B12" s="66"/>
      <c r="C12" s="66"/>
      <c r="D12" s="66"/>
      <c r="E12" s="66"/>
      <c r="F12" s="68">
        <v>1342744</v>
      </c>
      <c r="G12" s="68">
        <v>1398080</v>
      </c>
      <c r="H12" s="68">
        <v>1682437</v>
      </c>
      <c r="I12" s="68">
        <v>1673399</v>
      </c>
      <c r="J12" s="73">
        <f>I12</f>
        <v>1673399</v>
      </c>
    </row>
    <row r="13" spans="1:10" x14ac:dyDescent="0.25">
      <c r="A13" s="74" t="s">
        <v>87</v>
      </c>
      <c r="B13" s="67"/>
      <c r="C13" s="67"/>
      <c r="D13" s="67"/>
      <c r="E13" s="67"/>
      <c r="F13" s="75">
        <v>10440</v>
      </c>
      <c r="G13" s="75">
        <v>17098</v>
      </c>
      <c r="H13" s="75">
        <v>19605</v>
      </c>
      <c r="I13" s="75">
        <v>7467</v>
      </c>
      <c r="J13" s="73">
        <v>7467</v>
      </c>
    </row>
    <row r="14" spans="1:10" x14ac:dyDescent="0.25">
      <c r="A14" s="76" t="s">
        <v>88</v>
      </c>
      <c r="B14" s="62"/>
      <c r="C14" s="62"/>
      <c r="D14" s="62"/>
      <c r="E14" s="62"/>
      <c r="F14" s="64">
        <f>F8-F11</f>
        <v>6025</v>
      </c>
      <c r="G14" s="64">
        <f t="shared" ref="G14:J14" si="2">G8-G11</f>
        <v>-17563</v>
      </c>
      <c r="H14" s="64">
        <f t="shared" si="2"/>
        <v>-21175.639999999898</v>
      </c>
      <c r="I14" s="64">
        <f t="shared" si="2"/>
        <v>0</v>
      </c>
      <c r="J14" s="64">
        <f t="shared" si="2"/>
        <v>0</v>
      </c>
    </row>
    <row r="15" spans="1:10" ht="18" x14ac:dyDescent="0.25">
      <c r="A15" s="47"/>
      <c r="B15" s="77"/>
      <c r="C15" s="77"/>
      <c r="D15" s="77"/>
      <c r="E15" s="77"/>
      <c r="F15" s="77"/>
      <c r="G15" s="77"/>
      <c r="H15" s="78"/>
      <c r="I15" s="78"/>
      <c r="J15" s="78"/>
    </row>
    <row r="16" spans="1:10" ht="15.75" x14ac:dyDescent="0.25">
      <c r="A16" s="46" t="s">
        <v>89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0" ht="18" x14ac:dyDescent="0.25">
      <c r="A17" s="47"/>
      <c r="B17" s="77"/>
      <c r="C17" s="77"/>
      <c r="D17" s="77"/>
      <c r="E17" s="77"/>
      <c r="F17" s="77"/>
      <c r="G17" s="77"/>
      <c r="H17" s="78"/>
      <c r="I17" s="78"/>
      <c r="J17" s="78"/>
    </row>
    <row r="18" spans="1:10" ht="38.25" x14ac:dyDescent="0.25">
      <c r="A18" s="56"/>
      <c r="B18" s="57"/>
      <c r="C18" s="57"/>
      <c r="D18" s="58"/>
      <c r="E18" s="59"/>
      <c r="F18" s="60" t="s">
        <v>78</v>
      </c>
      <c r="G18" s="60" t="s">
        <v>2</v>
      </c>
      <c r="H18" s="60" t="s">
        <v>79</v>
      </c>
      <c r="I18" s="60" t="s">
        <v>80</v>
      </c>
      <c r="J18" s="60" t="s">
        <v>81</v>
      </c>
    </row>
    <row r="19" spans="1:10" x14ac:dyDescent="0.25">
      <c r="A19" s="74" t="s">
        <v>90</v>
      </c>
      <c r="B19" s="67"/>
      <c r="C19" s="67"/>
      <c r="D19" s="67"/>
      <c r="E19" s="67"/>
      <c r="F19" s="75"/>
      <c r="G19" s="75"/>
      <c r="H19" s="75"/>
      <c r="I19" s="75"/>
      <c r="J19" s="73"/>
    </row>
    <row r="20" spans="1:10" x14ac:dyDescent="0.25">
      <c r="A20" s="74" t="s">
        <v>91</v>
      </c>
      <c r="B20" s="67"/>
      <c r="C20" s="67"/>
      <c r="D20" s="67"/>
      <c r="E20" s="67"/>
      <c r="F20" s="75"/>
      <c r="G20" s="75"/>
      <c r="H20" s="75"/>
      <c r="I20" s="75"/>
      <c r="J20" s="73"/>
    </row>
    <row r="21" spans="1:10" x14ac:dyDescent="0.25">
      <c r="A21" s="76" t="s">
        <v>92</v>
      </c>
      <c r="B21" s="62"/>
      <c r="C21" s="62"/>
      <c r="D21" s="62"/>
      <c r="E21" s="62"/>
      <c r="F21" s="64">
        <f>F19-F20</f>
        <v>0</v>
      </c>
      <c r="G21" s="64">
        <f t="shared" ref="G21:J21" si="3">G19-G20</f>
        <v>0</v>
      </c>
      <c r="H21" s="64">
        <f t="shared" si="3"/>
        <v>0</v>
      </c>
      <c r="I21" s="64">
        <f t="shared" si="3"/>
        <v>0</v>
      </c>
      <c r="J21" s="64">
        <f t="shared" si="3"/>
        <v>0</v>
      </c>
    </row>
    <row r="22" spans="1:10" x14ac:dyDescent="0.25">
      <c r="A22" s="76" t="s">
        <v>93</v>
      </c>
      <c r="B22" s="62"/>
      <c r="C22" s="62"/>
      <c r="D22" s="62"/>
      <c r="E22" s="62"/>
      <c r="F22" s="64">
        <f>F14+F21</f>
        <v>6025</v>
      </c>
      <c r="G22" s="64">
        <f>G14</f>
        <v>-17563</v>
      </c>
      <c r="H22" s="64">
        <f t="shared" ref="H22:J22" si="4">H14+H21</f>
        <v>-21175.639999999898</v>
      </c>
      <c r="I22" s="64">
        <f t="shared" si="4"/>
        <v>0</v>
      </c>
      <c r="J22" s="64">
        <f t="shared" si="4"/>
        <v>0</v>
      </c>
    </row>
    <row r="23" spans="1:10" ht="18" x14ac:dyDescent="0.25">
      <c r="A23" s="79"/>
      <c r="B23" s="77"/>
      <c r="C23" s="77"/>
      <c r="D23" s="77"/>
      <c r="E23" s="77"/>
      <c r="F23" s="77"/>
      <c r="G23" s="77"/>
      <c r="H23" s="78"/>
      <c r="I23" s="78"/>
      <c r="J23" s="78"/>
    </row>
    <row r="24" spans="1:10" ht="15.75" x14ac:dyDescent="0.25">
      <c r="A24" s="46" t="s">
        <v>94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</row>
    <row r="26" spans="1:10" ht="38.25" x14ac:dyDescent="0.25">
      <c r="A26" s="56"/>
      <c r="B26" s="57"/>
      <c r="C26" s="57"/>
      <c r="D26" s="58"/>
      <c r="E26" s="59"/>
      <c r="F26" s="60" t="s">
        <v>78</v>
      </c>
      <c r="G26" s="60" t="s">
        <v>2</v>
      </c>
      <c r="H26" s="60" t="s">
        <v>79</v>
      </c>
      <c r="I26" s="60" t="s">
        <v>80</v>
      </c>
      <c r="J26" s="60" t="s">
        <v>81</v>
      </c>
    </row>
    <row r="27" spans="1:10" x14ac:dyDescent="0.25">
      <c r="A27" s="82" t="s">
        <v>95</v>
      </c>
      <c r="B27" s="83"/>
      <c r="C27" s="83"/>
      <c r="D27" s="83"/>
      <c r="E27" s="84"/>
      <c r="F27" s="85">
        <v>11541</v>
      </c>
      <c r="G27" s="85">
        <v>17563</v>
      </c>
      <c r="H27" s="85">
        <v>21176</v>
      </c>
      <c r="I27" s="85">
        <v>0</v>
      </c>
      <c r="J27" s="86">
        <v>0</v>
      </c>
    </row>
    <row r="28" spans="1:10" x14ac:dyDescent="0.25">
      <c r="A28" s="76" t="s">
        <v>96</v>
      </c>
      <c r="B28" s="62"/>
      <c r="C28" s="62"/>
      <c r="D28" s="62"/>
      <c r="E28" s="62"/>
      <c r="F28" s="87">
        <f>F22+F27</f>
        <v>17566</v>
      </c>
      <c r="G28" s="87">
        <f t="shared" ref="G28:J28" si="5">G22+G27</f>
        <v>0</v>
      </c>
      <c r="H28" s="87">
        <f t="shared" si="5"/>
        <v>0.36000000010244548</v>
      </c>
      <c r="I28" s="87">
        <f t="shared" si="5"/>
        <v>0</v>
      </c>
      <c r="J28" s="88">
        <f t="shared" si="5"/>
        <v>0</v>
      </c>
    </row>
    <row r="29" spans="1:10" ht="28.5" customHeight="1" x14ac:dyDescent="0.25">
      <c r="A29" s="61" t="s">
        <v>97</v>
      </c>
      <c r="B29" s="89"/>
      <c r="C29" s="89"/>
      <c r="D29" s="89"/>
      <c r="E29" s="90"/>
      <c r="F29" s="87">
        <f>F14+F21+F27-F28</f>
        <v>0</v>
      </c>
      <c r="G29" s="87">
        <f t="shared" ref="G29:J29" si="6">G14+G21+G27-G28</f>
        <v>0</v>
      </c>
      <c r="H29" s="87">
        <f t="shared" si="6"/>
        <v>0</v>
      </c>
      <c r="I29" s="87">
        <f t="shared" si="6"/>
        <v>0</v>
      </c>
      <c r="J29" s="88">
        <f t="shared" si="6"/>
        <v>0</v>
      </c>
    </row>
    <row r="30" spans="1:10" ht="15.75" x14ac:dyDescent="0.25">
      <c r="A30" s="91"/>
      <c r="B30" s="92"/>
      <c r="C30" s="92"/>
      <c r="D30" s="92"/>
      <c r="E30" s="92"/>
      <c r="F30" s="92"/>
      <c r="G30" s="92"/>
      <c r="H30" s="92"/>
      <c r="I30" s="92"/>
      <c r="J30" s="92"/>
    </row>
    <row r="31" spans="1:10" ht="15.75" x14ac:dyDescent="0.25">
      <c r="A31" s="93" t="s">
        <v>98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8" x14ac:dyDescent="0.25">
      <c r="A32" s="94"/>
      <c r="B32" s="95"/>
      <c r="C32" s="95"/>
      <c r="D32" s="95"/>
      <c r="E32" s="95"/>
      <c r="F32" s="95"/>
      <c r="G32" s="95"/>
      <c r="H32" s="96"/>
      <c r="I32" s="96"/>
      <c r="J32" s="96"/>
    </row>
    <row r="33" spans="1:10" ht="38.25" x14ac:dyDescent="0.25">
      <c r="A33" s="97"/>
      <c r="B33" s="98"/>
      <c r="C33" s="98"/>
      <c r="D33" s="99"/>
      <c r="E33" s="100"/>
      <c r="F33" s="101" t="s">
        <v>78</v>
      </c>
      <c r="G33" s="101" t="s">
        <v>2</v>
      </c>
      <c r="H33" s="101" t="s">
        <v>79</v>
      </c>
      <c r="I33" s="101" t="s">
        <v>80</v>
      </c>
      <c r="J33" s="101" t="s">
        <v>81</v>
      </c>
    </row>
    <row r="34" spans="1:10" x14ac:dyDescent="0.25">
      <c r="A34" s="82" t="s">
        <v>95</v>
      </c>
      <c r="B34" s="83"/>
      <c r="C34" s="83"/>
      <c r="D34" s="83"/>
      <c r="E34" s="84"/>
      <c r="F34" s="85">
        <v>0</v>
      </c>
      <c r="G34" s="85">
        <f>F37</f>
        <v>0</v>
      </c>
      <c r="H34" s="85">
        <f>G37</f>
        <v>0</v>
      </c>
      <c r="I34" s="85">
        <f>H37</f>
        <v>0</v>
      </c>
      <c r="J34" s="86">
        <f>I37</f>
        <v>0</v>
      </c>
    </row>
    <row r="35" spans="1:10" x14ac:dyDescent="0.25">
      <c r="A35" s="82" t="s">
        <v>99</v>
      </c>
      <c r="B35" s="83"/>
      <c r="C35" s="83"/>
      <c r="D35" s="83"/>
      <c r="E35" s="84"/>
      <c r="F35" s="85">
        <v>0</v>
      </c>
      <c r="G35" s="85">
        <v>0</v>
      </c>
      <c r="H35" s="85">
        <v>0</v>
      </c>
      <c r="I35" s="85">
        <v>0</v>
      </c>
      <c r="J35" s="86">
        <v>0</v>
      </c>
    </row>
    <row r="36" spans="1:10" x14ac:dyDescent="0.25">
      <c r="A36" s="82" t="s">
        <v>100</v>
      </c>
      <c r="B36" s="102"/>
      <c r="C36" s="102"/>
      <c r="D36" s="102"/>
      <c r="E36" s="103"/>
      <c r="F36" s="85">
        <v>0</v>
      </c>
      <c r="G36" s="85">
        <v>0</v>
      </c>
      <c r="H36" s="85">
        <v>0</v>
      </c>
      <c r="I36" s="85">
        <v>0</v>
      </c>
      <c r="J36" s="86">
        <v>0</v>
      </c>
    </row>
    <row r="37" spans="1:10" x14ac:dyDescent="0.25">
      <c r="A37" s="76" t="s">
        <v>96</v>
      </c>
      <c r="B37" s="62"/>
      <c r="C37" s="62"/>
      <c r="D37" s="62"/>
      <c r="E37" s="62"/>
      <c r="F37" s="104">
        <f>F34-F35+F36</f>
        <v>0</v>
      </c>
      <c r="G37" s="104">
        <f t="shared" ref="G37:J37" si="7">G34-G35+G36</f>
        <v>0</v>
      </c>
      <c r="H37" s="104">
        <f t="shared" si="7"/>
        <v>0</v>
      </c>
      <c r="I37" s="104">
        <f t="shared" si="7"/>
        <v>0</v>
      </c>
      <c r="J37" s="105">
        <f t="shared" si="7"/>
        <v>0</v>
      </c>
    </row>
  </sheetData>
  <mergeCells count="23">
    <mergeCell ref="A31:J31"/>
    <mergeCell ref="A34:E34"/>
    <mergeCell ref="A35:E35"/>
    <mergeCell ref="A36:E36"/>
    <mergeCell ref="A37:E37"/>
    <mergeCell ref="A21:E21"/>
    <mergeCell ref="A22:E22"/>
    <mergeCell ref="A24:J24"/>
    <mergeCell ref="A27:E27"/>
    <mergeCell ref="A28:E28"/>
    <mergeCell ref="A29:E29"/>
    <mergeCell ref="A12:E12"/>
    <mergeCell ref="A13:E13"/>
    <mergeCell ref="A14:E14"/>
    <mergeCell ref="A16:J16"/>
    <mergeCell ref="A19:E19"/>
    <mergeCell ref="A20:E20"/>
    <mergeCell ref="A1:J1"/>
    <mergeCell ref="A3:J3"/>
    <mergeCell ref="A5:J5"/>
    <mergeCell ref="A8:E8"/>
    <mergeCell ref="A9:E9"/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G20" sqref="G20"/>
    </sheetView>
  </sheetViews>
  <sheetFormatPr defaultRowHeight="15" x14ac:dyDescent="0.25"/>
  <cols>
    <col min="1" max="1" width="50.42578125" customWidth="1"/>
    <col min="2" max="2" width="30.7109375" customWidth="1"/>
    <col min="3" max="3" width="20.42578125" customWidth="1"/>
    <col min="4" max="4" width="15" customWidth="1"/>
    <col min="5" max="5" width="20.42578125" customWidth="1"/>
    <col min="6" max="6" width="23" customWidth="1"/>
    <col min="7" max="7" width="28.7109375" customWidth="1"/>
    <col min="8" max="8" width="23" customWidth="1"/>
    <col min="9" max="9" width="28.7109375" customWidth="1"/>
    <col min="10" max="10" width="24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/>
      <c r="C2" s="2"/>
      <c r="D2" s="2"/>
      <c r="E2" s="2"/>
      <c r="F2" s="2"/>
      <c r="G2" s="3"/>
      <c r="H2" s="2"/>
      <c r="I2" s="2"/>
      <c r="J2" s="2"/>
    </row>
    <row r="3" spans="1:10" x14ac:dyDescent="0.25">
      <c r="A3" s="2" t="s">
        <v>11</v>
      </c>
      <c r="B3" s="4">
        <v>1264198.8999999999</v>
      </c>
      <c r="C3" s="4">
        <v>1397614.65</v>
      </c>
      <c r="D3" s="5">
        <v>110.55</v>
      </c>
      <c r="E3" s="4">
        <v>1680866.36</v>
      </c>
      <c r="F3" s="5">
        <v>120.27</v>
      </c>
      <c r="G3" s="6">
        <v>1680866.36</v>
      </c>
      <c r="H3" s="5">
        <v>100</v>
      </c>
      <c r="I3" s="4">
        <v>1680866.36</v>
      </c>
      <c r="J3" s="5">
        <v>100</v>
      </c>
    </row>
    <row r="4" spans="1:10" ht="26.25" x14ac:dyDescent="0.25">
      <c r="A4" s="7" t="s">
        <v>12</v>
      </c>
      <c r="B4" s="4">
        <v>1232377.28</v>
      </c>
      <c r="C4" s="4">
        <v>1292956</v>
      </c>
      <c r="D4" s="5">
        <v>104.92</v>
      </c>
      <c r="E4" s="4">
        <v>1569399.36</v>
      </c>
      <c r="F4" s="5">
        <v>121.38</v>
      </c>
      <c r="G4" s="6">
        <v>1569399.36</v>
      </c>
      <c r="H4" s="5">
        <v>100</v>
      </c>
      <c r="I4" s="4">
        <v>1569399.36</v>
      </c>
      <c r="J4" s="5">
        <v>100</v>
      </c>
    </row>
    <row r="5" spans="1:10" x14ac:dyDescent="0.25">
      <c r="A5" s="8" t="s">
        <v>13</v>
      </c>
      <c r="B5" s="9">
        <v>1232377.28</v>
      </c>
      <c r="C5" s="9">
        <v>1292956</v>
      </c>
      <c r="D5" s="10">
        <v>104.92</v>
      </c>
      <c r="E5" s="9">
        <v>1569399.36</v>
      </c>
      <c r="F5" s="10">
        <v>121.38</v>
      </c>
      <c r="G5" s="6">
        <v>1569399.36</v>
      </c>
      <c r="H5" s="10">
        <v>100</v>
      </c>
      <c r="I5" s="9">
        <v>1569399.36</v>
      </c>
      <c r="J5" s="10">
        <v>100</v>
      </c>
    </row>
    <row r="6" spans="1:10" x14ac:dyDescent="0.25">
      <c r="A6" s="7" t="s">
        <v>14</v>
      </c>
      <c r="B6" s="2"/>
      <c r="C6" s="5">
        <v>2.4700000000000002</v>
      </c>
      <c r="D6" s="2"/>
      <c r="E6" s="5">
        <v>2.4700000000000002</v>
      </c>
      <c r="F6" s="5">
        <v>100</v>
      </c>
      <c r="G6" s="11">
        <v>2.4700000000000002</v>
      </c>
      <c r="H6" s="5">
        <v>100</v>
      </c>
      <c r="I6" s="5">
        <v>2.4700000000000002</v>
      </c>
      <c r="J6" s="5">
        <v>100</v>
      </c>
    </row>
    <row r="7" spans="1:10" x14ac:dyDescent="0.25">
      <c r="A7" s="8" t="s">
        <v>15</v>
      </c>
      <c r="B7" s="12"/>
      <c r="C7" s="10">
        <v>2.4700000000000002</v>
      </c>
      <c r="D7" s="12"/>
      <c r="E7" s="10">
        <v>2.4700000000000002</v>
      </c>
      <c r="F7" s="10">
        <v>100</v>
      </c>
      <c r="G7" s="11">
        <v>2.4700000000000002</v>
      </c>
      <c r="H7" s="10">
        <v>100</v>
      </c>
      <c r="I7" s="10">
        <v>2.4700000000000002</v>
      </c>
      <c r="J7" s="10">
        <v>100</v>
      </c>
    </row>
    <row r="8" spans="1:10" ht="26.25" x14ac:dyDescent="0.25">
      <c r="A8" s="7" t="s">
        <v>16</v>
      </c>
      <c r="B8" s="4">
        <v>9829</v>
      </c>
      <c r="C8" s="4">
        <v>6816</v>
      </c>
      <c r="D8" s="5">
        <v>69.349999999999994</v>
      </c>
      <c r="E8" s="4">
        <v>9000</v>
      </c>
      <c r="F8" s="5">
        <v>132.04</v>
      </c>
      <c r="G8" s="6">
        <v>9000</v>
      </c>
      <c r="H8" s="5">
        <v>100</v>
      </c>
      <c r="I8" s="4">
        <v>9000</v>
      </c>
      <c r="J8" s="5">
        <v>100</v>
      </c>
    </row>
    <row r="9" spans="1:10" ht="26.25" x14ac:dyDescent="0.25">
      <c r="A9" s="8" t="s">
        <v>17</v>
      </c>
      <c r="B9" s="9">
        <v>9829</v>
      </c>
      <c r="C9" s="9">
        <v>6816</v>
      </c>
      <c r="D9" s="10">
        <v>69.349999999999994</v>
      </c>
      <c r="E9" s="9">
        <v>9000</v>
      </c>
      <c r="F9" s="10">
        <v>132.04</v>
      </c>
      <c r="G9" s="6">
        <v>9000</v>
      </c>
      <c r="H9" s="10">
        <v>100</v>
      </c>
      <c r="I9" s="9">
        <v>9000</v>
      </c>
      <c r="J9" s="10">
        <v>100</v>
      </c>
    </row>
    <row r="10" spans="1:10" ht="39" x14ac:dyDescent="0.25">
      <c r="A10" s="7" t="s">
        <v>18</v>
      </c>
      <c r="B10" s="4">
        <v>21992.62</v>
      </c>
      <c r="C10" s="4">
        <v>15464.53</v>
      </c>
      <c r="D10" s="5">
        <v>70.319999999999993</v>
      </c>
      <c r="E10" s="4">
        <v>20464.53</v>
      </c>
      <c r="F10" s="5">
        <v>132.33000000000001</v>
      </c>
      <c r="G10" s="6">
        <v>20464.53</v>
      </c>
      <c r="H10" s="5">
        <v>100</v>
      </c>
      <c r="I10" s="4">
        <v>20464.53</v>
      </c>
      <c r="J10" s="5">
        <v>100</v>
      </c>
    </row>
    <row r="11" spans="1:10" x14ac:dyDescent="0.25">
      <c r="A11" s="8" t="s">
        <v>15</v>
      </c>
      <c r="B11" s="10">
        <v>464.53</v>
      </c>
      <c r="C11" s="10">
        <v>464.53</v>
      </c>
      <c r="D11" s="10">
        <v>100</v>
      </c>
      <c r="E11" s="10">
        <v>464.53</v>
      </c>
      <c r="F11" s="10">
        <v>100</v>
      </c>
      <c r="G11" s="11">
        <v>464.53</v>
      </c>
      <c r="H11" s="10">
        <v>100</v>
      </c>
      <c r="I11" s="10">
        <v>464.53</v>
      </c>
      <c r="J11" s="10">
        <v>100</v>
      </c>
    </row>
    <row r="12" spans="1:10" x14ac:dyDescent="0.25">
      <c r="A12" s="8" t="s">
        <v>19</v>
      </c>
      <c r="B12" s="9">
        <v>21528.09</v>
      </c>
      <c r="C12" s="9">
        <v>15000</v>
      </c>
      <c r="D12" s="10">
        <v>69.680000000000007</v>
      </c>
      <c r="E12" s="9">
        <v>20000</v>
      </c>
      <c r="F12" s="10">
        <v>133.33000000000001</v>
      </c>
      <c r="G12" s="6">
        <v>20000</v>
      </c>
      <c r="H12" s="10">
        <v>100</v>
      </c>
      <c r="I12" s="9">
        <v>20000</v>
      </c>
      <c r="J12" s="10">
        <v>100</v>
      </c>
    </row>
    <row r="13" spans="1:10" ht="26.25" x14ac:dyDescent="0.25">
      <c r="A13" s="7" t="s">
        <v>20</v>
      </c>
      <c r="B13" s="2"/>
      <c r="C13" s="4">
        <v>82375.649999999994</v>
      </c>
      <c r="D13" s="2"/>
      <c r="E13" s="4">
        <v>82000</v>
      </c>
      <c r="F13" s="5">
        <v>99.54</v>
      </c>
      <c r="G13" s="6">
        <v>82000</v>
      </c>
      <c r="H13" s="5">
        <v>100</v>
      </c>
      <c r="I13" s="4">
        <v>82000</v>
      </c>
      <c r="J13" s="5">
        <v>100</v>
      </c>
    </row>
    <row r="14" spans="1:10" x14ac:dyDescent="0.25">
      <c r="A14" s="8" t="s">
        <v>21</v>
      </c>
      <c r="B14" s="12"/>
      <c r="C14" s="9">
        <v>8700</v>
      </c>
      <c r="D14" s="12"/>
      <c r="E14" s="9">
        <v>8500</v>
      </c>
      <c r="F14" s="10">
        <v>97.7</v>
      </c>
      <c r="G14" s="6">
        <v>8500</v>
      </c>
      <c r="H14" s="10">
        <v>100</v>
      </c>
      <c r="I14" s="9">
        <v>8500</v>
      </c>
      <c r="J14" s="10">
        <v>100</v>
      </c>
    </row>
    <row r="15" spans="1:10" x14ac:dyDescent="0.25">
      <c r="A15" s="8" t="s">
        <v>22</v>
      </c>
      <c r="B15" s="12"/>
      <c r="C15" s="9">
        <v>73675.649999999994</v>
      </c>
      <c r="D15" s="12"/>
      <c r="E15" s="9">
        <v>73500</v>
      </c>
      <c r="F15" s="10">
        <v>99.76</v>
      </c>
      <c r="G15" s="6">
        <v>73500</v>
      </c>
      <c r="H15" s="10">
        <v>100</v>
      </c>
      <c r="I15" s="9">
        <v>73500</v>
      </c>
      <c r="J15" s="10">
        <v>100</v>
      </c>
    </row>
    <row r="16" spans="1:10" x14ac:dyDescent="0.25">
      <c r="A16" s="2" t="s">
        <v>23</v>
      </c>
      <c r="B16" s="5">
        <v>106.63</v>
      </c>
      <c r="C16" s="2"/>
      <c r="D16" s="2"/>
      <c r="E16" s="2"/>
      <c r="F16" s="2"/>
      <c r="G16" s="3"/>
      <c r="H16" s="2"/>
      <c r="I16" s="2"/>
      <c r="J16" s="2"/>
    </row>
    <row r="17" spans="1:10" ht="26.25" x14ac:dyDescent="0.25">
      <c r="A17" s="7" t="s">
        <v>24</v>
      </c>
      <c r="B17" s="5">
        <v>106.63</v>
      </c>
      <c r="C17" s="2"/>
      <c r="D17" s="2"/>
      <c r="E17" s="2"/>
      <c r="F17" s="2"/>
      <c r="G17" s="3"/>
      <c r="H17" s="2"/>
      <c r="I17" s="2"/>
      <c r="J17" s="2"/>
    </row>
    <row r="18" spans="1:10" ht="26.25" x14ac:dyDescent="0.25">
      <c r="A18" s="8" t="s">
        <v>25</v>
      </c>
      <c r="B18" s="10">
        <v>106.63</v>
      </c>
      <c r="C18" s="12"/>
      <c r="D18" s="12"/>
      <c r="E18" s="12"/>
      <c r="F18" s="12"/>
      <c r="G18" s="3"/>
      <c r="H18" s="12"/>
      <c r="I18" s="12"/>
      <c r="J18" s="12"/>
    </row>
    <row r="19" spans="1:10" x14ac:dyDescent="0.25">
      <c r="A19" s="2" t="s">
        <v>26</v>
      </c>
      <c r="B19" s="4">
        <v>1264305.53</v>
      </c>
      <c r="C19" s="4">
        <v>1397614.65</v>
      </c>
      <c r="D19" s="5">
        <v>110.54</v>
      </c>
      <c r="E19" s="4">
        <v>1680866.36</v>
      </c>
      <c r="F19" s="5">
        <v>120.27</v>
      </c>
      <c r="G19" s="6">
        <v>1680866.36</v>
      </c>
      <c r="H19" s="5">
        <v>100</v>
      </c>
      <c r="I19" s="4">
        <v>1680866.36</v>
      </c>
      <c r="J19" s="5">
        <v>100</v>
      </c>
    </row>
    <row r="20" spans="1:10" x14ac:dyDescent="0.25">
      <c r="A20" s="2" t="s">
        <v>27</v>
      </c>
      <c r="B20" s="4">
        <v>1364838.49</v>
      </c>
      <c r="C20" s="4">
        <v>1398080.2</v>
      </c>
      <c r="D20" s="5">
        <v>102.44</v>
      </c>
      <c r="E20" s="4">
        <v>1682437.1200000001</v>
      </c>
      <c r="F20" s="5">
        <v>120.34</v>
      </c>
      <c r="G20" s="6">
        <v>1673399.36</v>
      </c>
      <c r="H20" s="5">
        <v>99.46</v>
      </c>
      <c r="I20" s="4">
        <v>1673399.36</v>
      </c>
      <c r="J20" s="5">
        <v>100</v>
      </c>
    </row>
    <row r="21" spans="1:10" x14ac:dyDescent="0.25">
      <c r="A21" s="7" t="s">
        <v>28</v>
      </c>
      <c r="B21" s="4">
        <v>1224082.55</v>
      </c>
      <c r="C21" s="4">
        <v>1290884.33</v>
      </c>
      <c r="D21" s="5">
        <v>105.46</v>
      </c>
      <c r="E21" s="4">
        <v>1567270.99</v>
      </c>
      <c r="F21" s="5">
        <v>121.41</v>
      </c>
      <c r="G21" s="6">
        <v>1567200.99</v>
      </c>
      <c r="H21" s="5">
        <v>100</v>
      </c>
      <c r="I21" s="4">
        <v>1567200.99</v>
      </c>
      <c r="J21" s="5">
        <v>100</v>
      </c>
    </row>
    <row r="22" spans="1:10" x14ac:dyDescent="0.25">
      <c r="A22" s="8" t="s">
        <v>21</v>
      </c>
      <c r="B22" s="9">
        <v>4786.3100000000004</v>
      </c>
      <c r="C22" s="9">
        <v>4613.63</v>
      </c>
      <c r="D22" s="10">
        <v>96.39</v>
      </c>
      <c r="E22" s="9">
        <v>4613.63</v>
      </c>
      <c r="F22" s="10">
        <v>100</v>
      </c>
      <c r="G22" s="6">
        <v>4613.63</v>
      </c>
      <c r="H22" s="10">
        <v>100</v>
      </c>
      <c r="I22" s="9">
        <v>4613.63</v>
      </c>
      <c r="J22" s="10">
        <v>100</v>
      </c>
    </row>
    <row r="23" spans="1:10" ht="26.25" x14ac:dyDescent="0.25">
      <c r="A23" s="8" t="s">
        <v>17</v>
      </c>
      <c r="B23" s="10">
        <v>136.22999999999999</v>
      </c>
      <c r="C23" s="10">
        <v>300</v>
      </c>
      <c r="D23" s="10">
        <v>220.22</v>
      </c>
      <c r="E23" s="10">
        <v>300</v>
      </c>
      <c r="F23" s="10">
        <v>100</v>
      </c>
      <c r="G23" s="11">
        <v>300</v>
      </c>
      <c r="H23" s="10">
        <v>100</v>
      </c>
      <c r="I23" s="10">
        <v>300</v>
      </c>
      <c r="J23" s="10">
        <v>100</v>
      </c>
    </row>
    <row r="24" spans="1:10" x14ac:dyDescent="0.25">
      <c r="A24" s="8" t="s">
        <v>29</v>
      </c>
      <c r="B24" s="10">
        <v>143.34</v>
      </c>
      <c r="C24" s="10">
        <v>70</v>
      </c>
      <c r="D24" s="10">
        <v>48.83</v>
      </c>
      <c r="E24" s="10">
        <v>70</v>
      </c>
      <c r="F24" s="10">
        <v>100</v>
      </c>
      <c r="G24" s="3"/>
      <c r="H24" s="12"/>
      <c r="I24" s="12"/>
      <c r="J24" s="12"/>
    </row>
    <row r="25" spans="1:10" x14ac:dyDescent="0.25">
      <c r="A25" s="8" t="s">
        <v>13</v>
      </c>
      <c r="B25" s="9">
        <v>1219016.67</v>
      </c>
      <c r="C25" s="9">
        <v>1285528</v>
      </c>
      <c r="D25" s="10">
        <v>105.46</v>
      </c>
      <c r="E25" s="9">
        <v>1562287.36</v>
      </c>
      <c r="F25" s="10">
        <v>121.53</v>
      </c>
      <c r="G25" s="6">
        <v>1562287.36</v>
      </c>
      <c r="H25" s="10">
        <v>100</v>
      </c>
      <c r="I25" s="9">
        <v>1562287.36</v>
      </c>
      <c r="J25" s="10">
        <v>100</v>
      </c>
    </row>
    <row r="26" spans="1:10" x14ac:dyDescent="0.25">
      <c r="A26" s="8" t="s">
        <v>30</v>
      </c>
      <c r="B26" s="12"/>
      <c r="C26" s="10">
        <v>372.7</v>
      </c>
      <c r="D26" s="12"/>
      <c r="E26" s="12"/>
      <c r="F26" s="12"/>
      <c r="G26" s="3"/>
      <c r="H26" s="12"/>
      <c r="I26" s="12"/>
      <c r="J26" s="12"/>
    </row>
    <row r="27" spans="1:10" x14ac:dyDescent="0.25">
      <c r="A27" s="7" t="s">
        <v>31</v>
      </c>
      <c r="B27" s="4">
        <v>138383.89000000001</v>
      </c>
      <c r="C27" s="4">
        <v>105424.46</v>
      </c>
      <c r="D27" s="5">
        <v>76.180000000000007</v>
      </c>
      <c r="E27" s="4">
        <v>114594.69</v>
      </c>
      <c r="F27" s="5">
        <v>108.7</v>
      </c>
      <c r="G27" s="6">
        <v>105626.93</v>
      </c>
      <c r="H27" s="5">
        <v>92.17</v>
      </c>
      <c r="I27" s="4">
        <v>105626.93</v>
      </c>
      <c r="J27" s="5">
        <v>100</v>
      </c>
    </row>
    <row r="28" spans="1:10" x14ac:dyDescent="0.25">
      <c r="A28" s="8" t="s">
        <v>21</v>
      </c>
      <c r="B28" s="9">
        <v>11059.54</v>
      </c>
      <c r="C28" s="9">
        <v>4086.37</v>
      </c>
      <c r="D28" s="10">
        <v>36.950000000000003</v>
      </c>
      <c r="E28" s="9">
        <v>3886.37</v>
      </c>
      <c r="F28" s="10">
        <v>95.11</v>
      </c>
      <c r="G28" s="6">
        <v>3886.37</v>
      </c>
      <c r="H28" s="10">
        <v>100</v>
      </c>
      <c r="I28" s="9">
        <v>3886.37</v>
      </c>
      <c r="J28" s="10">
        <v>100</v>
      </c>
    </row>
    <row r="29" spans="1:10" ht="26.25" x14ac:dyDescent="0.25">
      <c r="A29" s="8" t="s">
        <v>17</v>
      </c>
      <c r="B29" s="9">
        <v>8552.26</v>
      </c>
      <c r="C29" s="9">
        <v>6516</v>
      </c>
      <c r="D29" s="10">
        <v>76.19</v>
      </c>
      <c r="E29" s="9">
        <v>8700</v>
      </c>
      <c r="F29" s="10">
        <v>133.52000000000001</v>
      </c>
      <c r="G29" s="6">
        <v>8700</v>
      </c>
      <c r="H29" s="10">
        <v>100</v>
      </c>
      <c r="I29" s="9">
        <v>8700</v>
      </c>
      <c r="J29" s="10">
        <v>100</v>
      </c>
    </row>
    <row r="30" spans="1:10" x14ac:dyDescent="0.25">
      <c r="A30" s="8" t="s">
        <v>22</v>
      </c>
      <c r="B30" s="9">
        <v>96985.8</v>
      </c>
      <c r="C30" s="9">
        <v>73056.240000000005</v>
      </c>
      <c r="D30" s="10">
        <v>75.33</v>
      </c>
      <c r="E30" s="9">
        <v>72928.56</v>
      </c>
      <c r="F30" s="10">
        <v>99.83</v>
      </c>
      <c r="G30" s="6">
        <v>72928.56</v>
      </c>
      <c r="H30" s="10">
        <v>100</v>
      </c>
      <c r="I30" s="9">
        <v>72928.56</v>
      </c>
      <c r="J30" s="10">
        <v>100</v>
      </c>
    </row>
    <row r="31" spans="1:10" x14ac:dyDescent="0.25">
      <c r="A31" s="8" t="s">
        <v>29</v>
      </c>
      <c r="B31" s="12"/>
      <c r="C31" s="10">
        <v>110.2</v>
      </c>
      <c r="D31" s="12"/>
      <c r="E31" s="10">
        <v>116.97</v>
      </c>
      <c r="F31" s="10">
        <v>106.14</v>
      </c>
      <c r="G31" s="3"/>
      <c r="H31" s="12"/>
      <c r="I31" s="12"/>
      <c r="J31" s="12"/>
    </row>
    <row r="32" spans="1:10" x14ac:dyDescent="0.25">
      <c r="A32" s="8" t="s">
        <v>13</v>
      </c>
      <c r="B32" s="9">
        <v>9800.98</v>
      </c>
      <c r="C32" s="9">
        <v>6276</v>
      </c>
      <c r="D32" s="10">
        <v>64.03</v>
      </c>
      <c r="E32" s="9">
        <v>7112</v>
      </c>
      <c r="F32" s="10">
        <v>113.32</v>
      </c>
      <c r="G32" s="6">
        <v>7112</v>
      </c>
      <c r="H32" s="10">
        <v>100</v>
      </c>
      <c r="I32" s="9">
        <v>7112</v>
      </c>
      <c r="J32" s="10">
        <v>100</v>
      </c>
    </row>
    <row r="33" spans="1:10" x14ac:dyDescent="0.25">
      <c r="A33" s="8" t="s">
        <v>30</v>
      </c>
      <c r="B33" s="12"/>
      <c r="C33" s="9">
        <v>2130.23</v>
      </c>
      <c r="D33" s="12"/>
      <c r="E33" s="9">
        <v>2070.23</v>
      </c>
      <c r="F33" s="10">
        <v>97.18</v>
      </c>
      <c r="G33" s="3"/>
      <c r="H33" s="12"/>
      <c r="I33" s="12"/>
      <c r="J33" s="12"/>
    </row>
    <row r="34" spans="1:10" x14ac:dyDescent="0.25">
      <c r="A34" s="8" t="s">
        <v>19</v>
      </c>
      <c r="B34" s="9">
        <v>3930.76</v>
      </c>
      <c r="C34" s="9">
        <v>8000</v>
      </c>
      <c r="D34" s="10">
        <v>203.52</v>
      </c>
      <c r="E34" s="9">
        <v>13000</v>
      </c>
      <c r="F34" s="10">
        <v>162.5</v>
      </c>
      <c r="G34" s="6">
        <v>13000</v>
      </c>
      <c r="H34" s="10">
        <v>100</v>
      </c>
      <c r="I34" s="9">
        <v>13000</v>
      </c>
      <c r="J34" s="10">
        <v>100</v>
      </c>
    </row>
    <row r="35" spans="1:10" x14ac:dyDescent="0.25">
      <c r="A35" s="8" t="s">
        <v>32</v>
      </c>
      <c r="B35" s="9">
        <v>8054.55</v>
      </c>
      <c r="C35" s="9">
        <v>5249.42</v>
      </c>
      <c r="D35" s="10">
        <v>65.17</v>
      </c>
      <c r="E35" s="9">
        <v>6780.56</v>
      </c>
      <c r="F35" s="10">
        <v>129.16999999999999</v>
      </c>
      <c r="G35" s="3"/>
      <c r="H35" s="12"/>
      <c r="I35" s="12"/>
      <c r="J35" s="12"/>
    </row>
    <row r="36" spans="1:10" x14ac:dyDescent="0.25">
      <c r="A36" s="7" t="s">
        <v>33</v>
      </c>
      <c r="B36" s="5">
        <v>533.87</v>
      </c>
      <c r="C36" s="5">
        <v>619.41</v>
      </c>
      <c r="D36" s="5">
        <v>116.02</v>
      </c>
      <c r="E36" s="5">
        <v>571.44000000000005</v>
      </c>
      <c r="F36" s="5">
        <v>92.26</v>
      </c>
      <c r="G36" s="11">
        <v>571.44000000000005</v>
      </c>
      <c r="H36" s="5">
        <v>100</v>
      </c>
      <c r="I36" s="5">
        <v>571.44000000000005</v>
      </c>
      <c r="J36" s="5">
        <v>100</v>
      </c>
    </row>
    <row r="37" spans="1:10" x14ac:dyDescent="0.25">
      <c r="A37" s="8" t="s">
        <v>22</v>
      </c>
      <c r="B37" s="10">
        <v>533.87</v>
      </c>
      <c r="C37" s="10">
        <v>619.41</v>
      </c>
      <c r="D37" s="10">
        <v>116.02</v>
      </c>
      <c r="E37" s="10">
        <v>571.44000000000005</v>
      </c>
      <c r="F37" s="10">
        <v>92.26</v>
      </c>
      <c r="G37" s="11">
        <v>571.44000000000005</v>
      </c>
      <c r="H37" s="10">
        <v>100</v>
      </c>
      <c r="I37" s="10">
        <v>571.44000000000005</v>
      </c>
      <c r="J37" s="10">
        <v>100</v>
      </c>
    </row>
    <row r="38" spans="1:10" ht="26.25" x14ac:dyDescent="0.25">
      <c r="A38" s="7" t="s">
        <v>34</v>
      </c>
      <c r="B38" s="5">
        <v>730</v>
      </c>
      <c r="C38" s="2"/>
      <c r="D38" s="2"/>
      <c r="E38" s="2"/>
      <c r="F38" s="2"/>
      <c r="G38" s="3"/>
      <c r="H38" s="2"/>
      <c r="I38" s="2"/>
      <c r="J38" s="2"/>
    </row>
    <row r="39" spans="1:10" x14ac:dyDescent="0.25">
      <c r="A39" s="8" t="s">
        <v>21</v>
      </c>
      <c r="B39" s="10">
        <v>730</v>
      </c>
      <c r="C39" s="12"/>
      <c r="D39" s="12"/>
      <c r="E39" s="12"/>
      <c r="F39" s="12"/>
      <c r="G39" s="3"/>
      <c r="H39" s="12"/>
      <c r="I39" s="12"/>
      <c r="J39" s="12"/>
    </row>
    <row r="40" spans="1:10" ht="26.25" x14ac:dyDescent="0.25">
      <c r="A40" s="7" t="s">
        <v>35</v>
      </c>
      <c r="B40" s="4">
        <v>1108.18</v>
      </c>
      <c r="C40" s="4">
        <v>1152</v>
      </c>
      <c r="D40" s="5">
        <v>103.95</v>
      </c>
      <c r="E40" s="2"/>
      <c r="F40" s="2"/>
      <c r="G40" s="3"/>
      <c r="H40" s="2"/>
      <c r="I40" s="2"/>
      <c r="J40" s="2"/>
    </row>
    <row r="41" spans="1:10" x14ac:dyDescent="0.25">
      <c r="A41" s="8" t="s">
        <v>13</v>
      </c>
      <c r="B41" s="9">
        <v>1108.18</v>
      </c>
      <c r="C41" s="9">
        <v>1152</v>
      </c>
      <c r="D41" s="10">
        <v>103.95</v>
      </c>
      <c r="E41" s="12"/>
      <c r="F41" s="12"/>
      <c r="G41" s="3"/>
      <c r="H41" s="12"/>
      <c r="I41" s="12"/>
      <c r="J41" s="12"/>
    </row>
    <row r="42" spans="1:10" x14ac:dyDescent="0.25">
      <c r="A42" s="2" t="s">
        <v>36</v>
      </c>
      <c r="B42" s="4">
        <v>20912.93</v>
      </c>
      <c r="C42" s="4">
        <v>17098.330000000002</v>
      </c>
      <c r="D42" s="5">
        <v>81.760000000000005</v>
      </c>
      <c r="E42" s="4">
        <v>19605.03</v>
      </c>
      <c r="F42" s="5">
        <v>114.66</v>
      </c>
      <c r="G42" s="6">
        <v>7467</v>
      </c>
      <c r="H42" s="5">
        <v>38.090000000000003</v>
      </c>
      <c r="I42" s="4">
        <v>7467</v>
      </c>
      <c r="J42" s="5">
        <v>100</v>
      </c>
    </row>
    <row r="43" spans="1:10" ht="26.25" x14ac:dyDescent="0.25">
      <c r="A43" s="7" t="s">
        <v>37</v>
      </c>
      <c r="B43" s="4">
        <v>20912.93</v>
      </c>
      <c r="C43" s="4">
        <v>17098.330000000002</v>
      </c>
      <c r="D43" s="5">
        <v>81.760000000000005</v>
      </c>
      <c r="E43" s="4">
        <v>19605.03</v>
      </c>
      <c r="F43" s="5">
        <v>114.66</v>
      </c>
      <c r="G43" s="6">
        <v>7467</v>
      </c>
      <c r="H43" s="5">
        <v>38.090000000000003</v>
      </c>
      <c r="I43" s="4">
        <v>7467</v>
      </c>
      <c r="J43" s="5">
        <v>100</v>
      </c>
    </row>
    <row r="44" spans="1:10" x14ac:dyDescent="0.25">
      <c r="A44" s="8" t="s">
        <v>15</v>
      </c>
      <c r="B44" s="12"/>
      <c r="C44" s="10">
        <v>467</v>
      </c>
      <c r="D44" s="12"/>
      <c r="E44" s="10">
        <v>467</v>
      </c>
      <c r="F44" s="10">
        <v>100</v>
      </c>
      <c r="G44" s="11">
        <v>467</v>
      </c>
      <c r="H44" s="10">
        <v>100</v>
      </c>
      <c r="I44" s="10">
        <v>467</v>
      </c>
      <c r="J44" s="10">
        <v>100</v>
      </c>
    </row>
    <row r="45" spans="1:10" ht="26.25" x14ac:dyDescent="0.25">
      <c r="A45" s="8" t="s">
        <v>38</v>
      </c>
      <c r="B45" s="12"/>
      <c r="C45" s="9">
        <v>1673.45</v>
      </c>
      <c r="D45" s="12"/>
      <c r="E45" s="9">
        <v>2138.0300000000002</v>
      </c>
      <c r="F45" s="10">
        <v>127.76</v>
      </c>
      <c r="G45" s="3"/>
      <c r="H45" s="12"/>
      <c r="I45" s="12"/>
      <c r="J45" s="12"/>
    </row>
    <row r="46" spans="1:10" x14ac:dyDescent="0.25">
      <c r="A46" s="8" t="s">
        <v>22</v>
      </c>
      <c r="B46" s="9">
        <v>12578.75</v>
      </c>
      <c r="C46" s="12"/>
      <c r="D46" s="12"/>
      <c r="E46" s="12"/>
      <c r="F46" s="12"/>
      <c r="G46" s="3"/>
      <c r="H46" s="12"/>
      <c r="I46" s="12"/>
      <c r="J46" s="12"/>
    </row>
    <row r="47" spans="1:10" x14ac:dyDescent="0.25">
      <c r="A47" s="8" t="s">
        <v>13</v>
      </c>
      <c r="B47" s="10">
        <v>656.7</v>
      </c>
      <c r="C47" s="12"/>
      <c r="D47" s="12"/>
      <c r="E47" s="12"/>
      <c r="F47" s="12"/>
      <c r="G47" s="3"/>
      <c r="H47" s="12"/>
      <c r="I47" s="12"/>
      <c r="J47" s="12"/>
    </row>
    <row r="48" spans="1:10" x14ac:dyDescent="0.25">
      <c r="A48" s="8" t="s">
        <v>19</v>
      </c>
      <c r="B48" s="9">
        <v>6806.21</v>
      </c>
      <c r="C48" s="9">
        <v>7000</v>
      </c>
      <c r="D48" s="10">
        <v>102.85</v>
      </c>
      <c r="E48" s="9">
        <v>7000</v>
      </c>
      <c r="F48" s="10">
        <v>100</v>
      </c>
      <c r="G48" s="6">
        <v>7000</v>
      </c>
      <c r="H48" s="10">
        <v>100</v>
      </c>
      <c r="I48" s="9">
        <v>7000</v>
      </c>
      <c r="J48" s="10">
        <v>100</v>
      </c>
    </row>
    <row r="49" spans="1:10" x14ac:dyDescent="0.25">
      <c r="A49" s="8" t="s">
        <v>32</v>
      </c>
      <c r="B49" s="10">
        <v>871.27</v>
      </c>
      <c r="C49" s="9">
        <v>6228</v>
      </c>
      <c r="D49" s="10">
        <v>714.82</v>
      </c>
      <c r="E49" s="9">
        <v>10000</v>
      </c>
      <c r="F49" s="10">
        <v>160.57</v>
      </c>
      <c r="G49" s="3"/>
      <c r="H49" s="12"/>
      <c r="I49" s="12"/>
      <c r="J49" s="12"/>
    </row>
    <row r="50" spans="1:10" ht="39" x14ac:dyDescent="0.25">
      <c r="A50" s="8" t="s">
        <v>39</v>
      </c>
      <c r="B50" s="12"/>
      <c r="C50" s="9">
        <v>1729.88</v>
      </c>
      <c r="D50" s="12"/>
      <c r="E50" s="12"/>
      <c r="F50" s="12"/>
      <c r="G50" s="3"/>
      <c r="H50" s="12"/>
      <c r="I50" s="12"/>
      <c r="J50" s="12"/>
    </row>
    <row r="51" spans="1:10" x14ac:dyDescent="0.25">
      <c r="A51" s="2" t="s">
        <v>40</v>
      </c>
      <c r="B51" s="4">
        <v>1385751.42</v>
      </c>
      <c r="C51" s="4">
        <v>1415178.53</v>
      </c>
      <c r="D51" s="5">
        <v>102.12</v>
      </c>
      <c r="E51" s="4">
        <v>1702042.15</v>
      </c>
      <c r="F51" s="5">
        <v>120.27</v>
      </c>
      <c r="G51" s="6">
        <v>1680866.36</v>
      </c>
      <c r="H51" s="5">
        <v>98.76</v>
      </c>
      <c r="I51" s="4">
        <v>1680866.36</v>
      </c>
      <c r="J51" s="5">
        <v>100</v>
      </c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6"/>
    </sheetView>
  </sheetViews>
  <sheetFormatPr defaultRowHeight="15" x14ac:dyDescent="0.25"/>
  <cols>
    <col min="1" max="1" width="50.42578125" customWidth="1"/>
    <col min="2" max="2" width="30.7109375" customWidth="1"/>
    <col min="3" max="3" width="20.42578125" customWidth="1"/>
    <col min="4" max="4" width="15" customWidth="1"/>
    <col min="5" max="5" width="20.42578125" customWidth="1"/>
    <col min="6" max="6" width="23" customWidth="1"/>
    <col min="7" max="7" width="28.7109375" customWidth="1"/>
    <col min="8" max="8" width="23" customWidth="1"/>
    <col min="9" max="9" width="28.7109375" customWidth="1"/>
    <col min="10" max="10" width="24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5" t="s">
        <v>41</v>
      </c>
      <c r="B2" s="16">
        <v>1385751.42</v>
      </c>
      <c r="C2" s="16">
        <v>1415178.53</v>
      </c>
      <c r="D2" s="17">
        <v>102.12</v>
      </c>
      <c r="E2" s="16">
        <v>1702042.15</v>
      </c>
      <c r="F2" s="17">
        <v>120.27</v>
      </c>
      <c r="G2" s="18">
        <v>1680866.36</v>
      </c>
      <c r="H2" s="17">
        <v>98.76</v>
      </c>
      <c r="I2" s="16">
        <v>1680866.36</v>
      </c>
      <c r="J2" s="17">
        <v>100</v>
      </c>
    </row>
    <row r="3" spans="1:10" ht="26.25" x14ac:dyDescent="0.25">
      <c r="A3" s="19" t="s">
        <v>42</v>
      </c>
      <c r="B3" s="4">
        <v>1375354.57</v>
      </c>
      <c r="C3" s="4">
        <v>1411878.53</v>
      </c>
      <c r="D3" s="5">
        <v>102.66</v>
      </c>
      <c r="E3" s="4">
        <v>1699042.15</v>
      </c>
      <c r="F3" s="5">
        <v>120.34</v>
      </c>
      <c r="G3" s="6">
        <v>1677866.36</v>
      </c>
      <c r="H3" s="5">
        <v>98.75</v>
      </c>
      <c r="I3" s="4">
        <v>1677866.36</v>
      </c>
      <c r="J3" s="5">
        <v>100</v>
      </c>
    </row>
    <row r="4" spans="1:10" ht="26.25" x14ac:dyDescent="0.25">
      <c r="A4" s="19" t="s">
        <v>43</v>
      </c>
      <c r="B4" s="4">
        <v>10396.85</v>
      </c>
      <c r="C4" s="4">
        <v>3300</v>
      </c>
      <c r="D4" s="5">
        <v>31.74</v>
      </c>
      <c r="E4" s="4">
        <v>3000</v>
      </c>
      <c r="F4" s="5">
        <v>90.91</v>
      </c>
      <c r="G4" s="6">
        <v>3000</v>
      </c>
      <c r="H4" s="5">
        <v>100</v>
      </c>
      <c r="I4" s="4">
        <v>3000</v>
      </c>
      <c r="J4" s="5">
        <v>100</v>
      </c>
    </row>
    <row r="5" spans="1:10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55" workbookViewId="0">
      <selection activeCell="B5" sqref="B5"/>
    </sheetView>
  </sheetViews>
  <sheetFormatPr defaultRowHeight="15" x14ac:dyDescent="0.25"/>
  <cols>
    <col min="1" max="1" width="50.42578125" customWidth="1"/>
    <col min="2" max="2" width="30.7109375" customWidth="1"/>
    <col min="3" max="3" width="20.42578125" customWidth="1"/>
    <col min="4" max="4" width="15" customWidth="1"/>
    <col min="5" max="5" width="20.42578125" customWidth="1"/>
    <col min="6" max="6" width="23" customWidth="1"/>
    <col min="7" max="7" width="28.7109375" customWidth="1"/>
    <col min="8" max="8" width="23" customWidth="1"/>
    <col min="9" max="9" width="28.7109375" customWidth="1"/>
    <col min="10" max="10" width="24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0" t="s">
        <v>44</v>
      </c>
      <c r="B2" s="21">
        <v>1385751.42</v>
      </c>
      <c r="C2" s="21">
        <v>1415178.53</v>
      </c>
      <c r="D2" s="22">
        <v>102.12</v>
      </c>
      <c r="E2" s="21">
        <v>1702042.15</v>
      </c>
      <c r="F2" s="22">
        <v>120.27</v>
      </c>
      <c r="G2" s="18">
        <v>1680866.36</v>
      </c>
      <c r="H2" s="22">
        <v>98.76</v>
      </c>
      <c r="I2" s="21">
        <v>1680866.36</v>
      </c>
      <c r="J2" s="22">
        <v>100</v>
      </c>
    </row>
    <row r="3" spans="1:10" ht="26.25" x14ac:dyDescent="0.25">
      <c r="A3" s="12" t="s">
        <v>45</v>
      </c>
      <c r="B3" s="9">
        <v>1385751.42</v>
      </c>
      <c r="C3" s="9">
        <v>1415178.53</v>
      </c>
      <c r="D3" s="10">
        <v>102.12</v>
      </c>
      <c r="E3" s="9">
        <v>1702042.15</v>
      </c>
      <c r="F3" s="10">
        <v>120.27</v>
      </c>
      <c r="G3" s="6">
        <v>1680866.36</v>
      </c>
      <c r="H3" s="10">
        <v>98.76</v>
      </c>
      <c r="I3" s="9">
        <v>1680866.36</v>
      </c>
      <c r="J3" s="10">
        <v>100</v>
      </c>
    </row>
    <row r="4" spans="1:10" ht="26.25" x14ac:dyDescent="0.25">
      <c r="A4" s="2" t="s">
        <v>46</v>
      </c>
      <c r="B4" s="4">
        <v>10396.85</v>
      </c>
      <c r="C4" s="4">
        <v>3300</v>
      </c>
      <c r="D4" s="5">
        <v>31.74</v>
      </c>
      <c r="E4" s="4">
        <v>3000</v>
      </c>
      <c r="F4" s="5">
        <v>90.91</v>
      </c>
      <c r="G4" s="6">
        <v>3000</v>
      </c>
      <c r="H4" s="5">
        <v>100</v>
      </c>
      <c r="I4" s="4">
        <v>3000</v>
      </c>
      <c r="J4" s="5">
        <v>100</v>
      </c>
    </row>
    <row r="5" spans="1:10" x14ac:dyDescent="0.25">
      <c r="A5" s="23" t="s">
        <v>47</v>
      </c>
      <c r="B5" s="24">
        <v>10396.85</v>
      </c>
      <c r="C5" s="24">
        <v>3300</v>
      </c>
      <c r="D5" s="25">
        <v>31.74</v>
      </c>
      <c r="E5" s="24">
        <v>3000</v>
      </c>
      <c r="F5" s="25">
        <v>90.91</v>
      </c>
      <c r="G5" s="26">
        <v>3000</v>
      </c>
      <c r="H5" s="25">
        <v>100</v>
      </c>
      <c r="I5" s="24">
        <v>3000</v>
      </c>
      <c r="J5" s="25">
        <v>100</v>
      </c>
    </row>
    <row r="6" spans="1:10" x14ac:dyDescent="0.25">
      <c r="A6" s="19" t="s">
        <v>48</v>
      </c>
      <c r="B6" s="4">
        <v>10396.85</v>
      </c>
      <c r="C6" s="4">
        <v>3300</v>
      </c>
      <c r="D6" s="5">
        <v>31.74</v>
      </c>
      <c r="E6" s="4">
        <v>3000</v>
      </c>
      <c r="F6" s="5">
        <v>90.91</v>
      </c>
      <c r="G6" s="6">
        <v>3000</v>
      </c>
      <c r="H6" s="5">
        <v>100</v>
      </c>
      <c r="I6" s="4">
        <v>3000</v>
      </c>
      <c r="J6" s="5">
        <v>100</v>
      </c>
    </row>
    <row r="7" spans="1:10" x14ac:dyDescent="0.25">
      <c r="A7" s="27" t="s">
        <v>27</v>
      </c>
      <c r="B7" s="4">
        <v>10396.85</v>
      </c>
      <c r="C7" s="4">
        <v>3300</v>
      </c>
      <c r="D7" s="5">
        <v>31.74</v>
      </c>
      <c r="E7" s="4">
        <v>3000</v>
      </c>
      <c r="F7" s="5">
        <v>90.91</v>
      </c>
      <c r="G7" s="6">
        <v>3000</v>
      </c>
      <c r="H7" s="5">
        <v>100</v>
      </c>
      <c r="I7" s="4">
        <v>3000</v>
      </c>
      <c r="J7" s="5">
        <v>100</v>
      </c>
    </row>
    <row r="8" spans="1:10" x14ac:dyDescent="0.25">
      <c r="A8" s="28" t="s">
        <v>31</v>
      </c>
      <c r="B8" s="4">
        <v>10396.85</v>
      </c>
      <c r="C8" s="4">
        <v>3300</v>
      </c>
      <c r="D8" s="5">
        <v>31.74</v>
      </c>
      <c r="E8" s="4">
        <v>3000</v>
      </c>
      <c r="F8" s="5">
        <v>90.91</v>
      </c>
      <c r="G8" s="6">
        <v>3000</v>
      </c>
      <c r="H8" s="5">
        <v>100</v>
      </c>
      <c r="I8" s="4">
        <v>3000</v>
      </c>
      <c r="J8" s="5">
        <v>100</v>
      </c>
    </row>
    <row r="9" spans="1:10" x14ac:dyDescent="0.25">
      <c r="A9" s="2" t="s">
        <v>49</v>
      </c>
      <c r="B9" s="4">
        <v>1348682.43</v>
      </c>
      <c r="C9" s="4">
        <v>1388228.2</v>
      </c>
      <c r="D9" s="5">
        <v>102.93</v>
      </c>
      <c r="E9" s="4">
        <v>1673937.12</v>
      </c>
      <c r="F9" s="5">
        <v>120.58</v>
      </c>
      <c r="G9" s="6">
        <v>1664899.36</v>
      </c>
      <c r="H9" s="5">
        <v>99.46</v>
      </c>
      <c r="I9" s="4">
        <v>1664899.36</v>
      </c>
      <c r="J9" s="5">
        <v>100</v>
      </c>
    </row>
    <row r="10" spans="1:10" x14ac:dyDescent="0.25">
      <c r="A10" s="23" t="s">
        <v>50</v>
      </c>
      <c r="B10" s="24">
        <v>1326197.1499999999</v>
      </c>
      <c r="C10" s="24">
        <v>1384328.2</v>
      </c>
      <c r="D10" s="25">
        <v>104.38</v>
      </c>
      <c r="E10" s="24">
        <v>1673937.12</v>
      </c>
      <c r="F10" s="25">
        <v>120.92</v>
      </c>
      <c r="G10" s="26">
        <v>1664899.36</v>
      </c>
      <c r="H10" s="25">
        <v>99.46</v>
      </c>
      <c r="I10" s="24">
        <v>1664899.36</v>
      </c>
      <c r="J10" s="25">
        <v>100</v>
      </c>
    </row>
    <row r="11" spans="1:10" ht="26.25" x14ac:dyDescent="0.25">
      <c r="A11" s="19" t="s">
        <v>51</v>
      </c>
      <c r="B11" s="4">
        <v>8688.49</v>
      </c>
      <c r="C11" s="4">
        <v>6816</v>
      </c>
      <c r="D11" s="5">
        <v>78.45</v>
      </c>
      <c r="E11" s="4">
        <v>9000</v>
      </c>
      <c r="F11" s="5">
        <v>132.04</v>
      </c>
      <c r="G11" s="6">
        <v>9000</v>
      </c>
      <c r="H11" s="5">
        <v>100</v>
      </c>
      <c r="I11" s="4">
        <v>9000</v>
      </c>
      <c r="J11" s="5">
        <v>100</v>
      </c>
    </row>
    <row r="12" spans="1:10" x14ac:dyDescent="0.25">
      <c r="A12" s="27" t="s">
        <v>27</v>
      </c>
      <c r="B12" s="4">
        <v>8688.49</v>
      </c>
      <c r="C12" s="4">
        <v>6816</v>
      </c>
      <c r="D12" s="5">
        <v>78.45</v>
      </c>
      <c r="E12" s="4">
        <v>9000</v>
      </c>
      <c r="F12" s="5">
        <v>132.04</v>
      </c>
      <c r="G12" s="6">
        <v>9000</v>
      </c>
      <c r="H12" s="5">
        <v>100</v>
      </c>
      <c r="I12" s="4">
        <v>9000</v>
      </c>
      <c r="J12" s="5">
        <v>100</v>
      </c>
    </row>
    <row r="13" spans="1:10" x14ac:dyDescent="0.25">
      <c r="A13" s="28" t="s">
        <v>28</v>
      </c>
      <c r="B13" s="5">
        <v>136.22999999999999</v>
      </c>
      <c r="C13" s="5">
        <v>300</v>
      </c>
      <c r="D13" s="5">
        <v>220.22</v>
      </c>
      <c r="E13" s="5">
        <v>300</v>
      </c>
      <c r="F13" s="5">
        <v>100</v>
      </c>
      <c r="G13" s="11">
        <v>300</v>
      </c>
      <c r="H13" s="5">
        <v>100</v>
      </c>
      <c r="I13" s="5">
        <v>300</v>
      </c>
      <c r="J13" s="5">
        <v>100</v>
      </c>
    </row>
    <row r="14" spans="1:10" x14ac:dyDescent="0.25">
      <c r="A14" s="28" t="s">
        <v>31</v>
      </c>
      <c r="B14" s="4">
        <v>8552.26</v>
      </c>
      <c r="C14" s="4">
        <v>6516</v>
      </c>
      <c r="D14" s="5">
        <v>76.19</v>
      </c>
      <c r="E14" s="4">
        <v>8700</v>
      </c>
      <c r="F14" s="5">
        <v>133.52000000000001</v>
      </c>
      <c r="G14" s="6">
        <v>8700</v>
      </c>
      <c r="H14" s="5">
        <v>100</v>
      </c>
      <c r="I14" s="4">
        <v>8700</v>
      </c>
      <c r="J14" s="5">
        <v>100</v>
      </c>
    </row>
    <row r="15" spans="1:10" ht="26.25" x14ac:dyDescent="0.25">
      <c r="A15" s="19" t="s">
        <v>52</v>
      </c>
      <c r="B15" s="4">
        <v>75034.39</v>
      </c>
      <c r="C15" s="4">
        <v>69775.649999999994</v>
      </c>
      <c r="D15" s="5">
        <v>92.99</v>
      </c>
      <c r="E15" s="4">
        <v>73500</v>
      </c>
      <c r="F15" s="5">
        <v>105.34</v>
      </c>
      <c r="G15" s="6">
        <v>73500</v>
      </c>
      <c r="H15" s="5">
        <v>100</v>
      </c>
      <c r="I15" s="4">
        <v>73500</v>
      </c>
      <c r="J15" s="5">
        <v>100</v>
      </c>
    </row>
    <row r="16" spans="1:10" x14ac:dyDescent="0.25">
      <c r="A16" s="27" t="s">
        <v>27</v>
      </c>
      <c r="B16" s="4">
        <v>75034.39</v>
      </c>
      <c r="C16" s="4">
        <v>69775.649999999994</v>
      </c>
      <c r="D16" s="5">
        <v>92.99</v>
      </c>
      <c r="E16" s="4">
        <v>73500</v>
      </c>
      <c r="F16" s="5">
        <v>105.34</v>
      </c>
      <c r="G16" s="6">
        <v>73500</v>
      </c>
      <c r="H16" s="5">
        <v>100</v>
      </c>
      <c r="I16" s="4">
        <v>73500</v>
      </c>
      <c r="J16" s="5">
        <v>100</v>
      </c>
    </row>
    <row r="17" spans="1:10" x14ac:dyDescent="0.25">
      <c r="A17" s="28" t="s">
        <v>31</v>
      </c>
      <c r="B17" s="4">
        <v>74500.52</v>
      </c>
      <c r="C17" s="4">
        <v>69156.240000000005</v>
      </c>
      <c r="D17" s="5">
        <v>92.83</v>
      </c>
      <c r="E17" s="4">
        <v>72928.56</v>
      </c>
      <c r="F17" s="5">
        <v>105.45</v>
      </c>
      <c r="G17" s="6">
        <v>72928.56</v>
      </c>
      <c r="H17" s="5">
        <v>100</v>
      </c>
      <c r="I17" s="4">
        <v>72928.56</v>
      </c>
      <c r="J17" s="5">
        <v>100</v>
      </c>
    </row>
    <row r="18" spans="1:10" x14ac:dyDescent="0.25">
      <c r="A18" s="28" t="s">
        <v>33</v>
      </c>
      <c r="B18" s="5">
        <v>533.87</v>
      </c>
      <c r="C18" s="5">
        <v>619.41</v>
      </c>
      <c r="D18" s="5">
        <v>116.02</v>
      </c>
      <c r="E18" s="5">
        <v>571.44000000000005</v>
      </c>
      <c r="F18" s="5">
        <v>92.26</v>
      </c>
      <c r="G18" s="11">
        <v>571.44000000000005</v>
      </c>
      <c r="H18" s="5">
        <v>100</v>
      </c>
      <c r="I18" s="5">
        <v>571.44000000000005</v>
      </c>
      <c r="J18" s="5">
        <v>100</v>
      </c>
    </row>
    <row r="19" spans="1:10" ht="26.25" x14ac:dyDescent="0.25">
      <c r="A19" s="19" t="s">
        <v>53</v>
      </c>
      <c r="B19" s="5">
        <v>143.34</v>
      </c>
      <c r="C19" s="5">
        <v>180.2</v>
      </c>
      <c r="D19" s="5">
        <v>125.72</v>
      </c>
      <c r="E19" s="5">
        <v>186.97</v>
      </c>
      <c r="F19" s="5">
        <v>103.76</v>
      </c>
      <c r="G19" s="3"/>
      <c r="H19" s="2"/>
      <c r="I19" s="2"/>
      <c r="J19" s="2"/>
    </row>
    <row r="20" spans="1:10" x14ac:dyDescent="0.25">
      <c r="A20" s="27" t="s">
        <v>27</v>
      </c>
      <c r="B20" s="5">
        <v>143.34</v>
      </c>
      <c r="C20" s="5">
        <v>180.2</v>
      </c>
      <c r="D20" s="5">
        <v>125.72</v>
      </c>
      <c r="E20" s="5">
        <v>186.97</v>
      </c>
      <c r="F20" s="5">
        <v>103.76</v>
      </c>
      <c r="G20" s="3"/>
      <c r="H20" s="2"/>
      <c r="I20" s="2"/>
      <c r="J20" s="2"/>
    </row>
    <row r="21" spans="1:10" x14ac:dyDescent="0.25">
      <c r="A21" s="28" t="s">
        <v>28</v>
      </c>
      <c r="B21" s="5">
        <v>143.34</v>
      </c>
      <c r="C21" s="5">
        <v>70</v>
      </c>
      <c r="D21" s="5">
        <v>48.83</v>
      </c>
      <c r="E21" s="5">
        <v>70</v>
      </c>
      <c r="F21" s="5">
        <v>100</v>
      </c>
      <c r="G21" s="3"/>
      <c r="H21" s="2"/>
      <c r="I21" s="2"/>
      <c r="J21" s="2"/>
    </row>
    <row r="22" spans="1:10" x14ac:dyDescent="0.25">
      <c r="A22" s="28" t="s">
        <v>31</v>
      </c>
      <c r="B22" s="2"/>
      <c r="C22" s="5">
        <v>110.2</v>
      </c>
      <c r="D22" s="2"/>
      <c r="E22" s="5">
        <v>116.97</v>
      </c>
      <c r="F22" s="5">
        <v>106.14</v>
      </c>
      <c r="G22" s="3"/>
      <c r="H22" s="2"/>
      <c r="I22" s="2"/>
      <c r="J22" s="2"/>
    </row>
    <row r="23" spans="1:10" x14ac:dyDescent="0.25">
      <c r="A23" s="19" t="s">
        <v>54</v>
      </c>
      <c r="B23" s="4">
        <v>1229474.3500000001</v>
      </c>
      <c r="C23" s="4">
        <v>1291804</v>
      </c>
      <c r="D23" s="5">
        <v>105.07</v>
      </c>
      <c r="E23" s="4">
        <v>1569399.36</v>
      </c>
      <c r="F23" s="5">
        <v>121.49</v>
      </c>
      <c r="G23" s="6">
        <v>1569399.36</v>
      </c>
      <c r="H23" s="5">
        <v>100</v>
      </c>
      <c r="I23" s="4">
        <v>1569399.36</v>
      </c>
      <c r="J23" s="5">
        <v>100</v>
      </c>
    </row>
    <row r="24" spans="1:10" x14ac:dyDescent="0.25">
      <c r="A24" s="27" t="s">
        <v>27</v>
      </c>
      <c r="B24" s="4">
        <v>1228817.6499999999</v>
      </c>
      <c r="C24" s="4">
        <v>1291804</v>
      </c>
      <c r="D24" s="5">
        <v>105.13</v>
      </c>
      <c r="E24" s="4">
        <v>1569399.36</v>
      </c>
      <c r="F24" s="5">
        <v>121.49</v>
      </c>
      <c r="G24" s="6">
        <v>1569399.36</v>
      </c>
      <c r="H24" s="5">
        <v>100</v>
      </c>
      <c r="I24" s="4">
        <v>1569399.36</v>
      </c>
      <c r="J24" s="5">
        <v>100</v>
      </c>
    </row>
    <row r="25" spans="1:10" x14ac:dyDescent="0.25">
      <c r="A25" s="28" t="s">
        <v>28</v>
      </c>
      <c r="B25" s="4">
        <v>1219016.67</v>
      </c>
      <c r="C25" s="4">
        <v>1285528</v>
      </c>
      <c r="D25" s="5">
        <v>105.46</v>
      </c>
      <c r="E25" s="4">
        <v>1562287.36</v>
      </c>
      <c r="F25" s="5">
        <v>121.53</v>
      </c>
      <c r="G25" s="6">
        <v>1562287.36</v>
      </c>
      <c r="H25" s="5">
        <v>100</v>
      </c>
      <c r="I25" s="4">
        <v>1562287.36</v>
      </c>
      <c r="J25" s="5">
        <v>100</v>
      </c>
    </row>
    <row r="26" spans="1:10" x14ac:dyDescent="0.25">
      <c r="A26" s="28" t="s">
        <v>31</v>
      </c>
      <c r="B26" s="4">
        <v>9800.98</v>
      </c>
      <c r="C26" s="4">
        <v>6276</v>
      </c>
      <c r="D26" s="5">
        <v>64.03</v>
      </c>
      <c r="E26" s="4">
        <v>7112</v>
      </c>
      <c r="F26" s="5">
        <v>113.32</v>
      </c>
      <c r="G26" s="6">
        <v>7112</v>
      </c>
      <c r="H26" s="5">
        <v>100</v>
      </c>
      <c r="I26" s="4">
        <v>7112</v>
      </c>
      <c r="J26" s="5">
        <v>100</v>
      </c>
    </row>
    <row r="27" spans="1:10" x14ac:dyDescent="0.25">
      <c r="A27" s="27" t="s">
        <v>36</v>
      </c>
      <c r="B27" s="5">
        <v>656.7</v>
      </c>
      <c r="C27" s="2"/>
      <c r="D27" s="2"/>
      <c r="E27" s="2"/>
      <c r="F27" s="2"/>
      <c r="G27" s="3"/>
      <c r="H27" s="2"/>
      <c r="I27" s="2"/>
      <c r="J27" s="2"/>
    </row>
    <row r="28" spans="1:10" ht="26.25" x14ac:dyDescent="0.25">
      <c r="A28" s="28" t="s">
        <v>37</v>
      </c>
      <c r="B28" s="5">
        <v>656.7</v>
      </c>
      <c r="C28" s="2"/>
      <c r="D28" s="2"/>
      <c r="E28" s="2"/>
      <c r="F28" s="2"/>
      <c r="G28" s="3"/>
      <c r="H28" s="2"/>
      <c r="I28" s="2"/>
      <c r="J28" s="2"/>
    </row>
    <row r="29" spans="1:10" ht="26.25" x14ac:dyDescent="0.25">
      <c r="A29" s="19" t="s">
        <v>55</v>
      </c>
      <c r="B29" s="2"/>
      <c r="C29" s="4">
        <v>2502.9299999999998</v>
      </c>
      <c r="D29" s="2"/>
      <c r="E29" s="4">
        <v>2070.23</v>
      </c>
      <c r="F29" s="5">
        <v>82.71</v>
      </c>
      <c r="G29" s="3"/>
      <c r="H29" s="2"/>
      <c r="I29" s="2"/>
      <c r="J29" s="2"/>
    </row>
    <row r="30" spans="1:10" x14ac:dyDescent="0.25">
      <c r="A30" s="27" t="s">
        <v>27</v>
      </c>
      <c r="B30" s="2"/>
      <c r="C30" s="4">
        <v>2502.9299999999998</v>
      </c>
      <c r="D30" s="2"/>
      <c r="E30" s="4">
        <v>2070.23</v>
      </c>
      <c r="F30" s="5">
        <v>82.71</v>
      </c>
      <c r="G30" s="3"/>
      <c r="H30" s="2"/>
      <c r="I30" s="2"/>
      <c r="J30" s="2"/>
    </row>
    <row r="31" spans="1:10" x14ac:dyDescent="0.25">
      <c r="A31" s="28" t="s">
        <v>28</v>
      </c>
      <c r="B31" s="2"/>
      <c r="C31" s="5">
        <v>372.7</v>
      </c>
      <c r="D31" s="2"/>
      <c r="E31" s="2"/>
      <c r="F31" s="2"/>
      <c r="G31" s="3"/>
      <c r="H31" s="2"/>
      <c r="I31" s="2"/>
      <c r="J31" s="2"/>
    </row>
    <row r="32" spans="1:10" x14ac:dyDescent="0.25">
      <c r="A32" s="28" t="s">
        <v>31</v>
      </c>
      <c r="B32" s="2"/>
      <c r="C32" s="4">
        <v>2130.23</v>
      </c>
      <c r="D32" s="2"/>
      <c r="E32" s="4">
        <v>2070.23</v>
      </c>
      <c r="F32" s="5">
        <v>97.18</v>
      </c>
      <c r="G32" s="3"/>
      <c r="H32" s="2"/>
      <c r="I32" s="2"/>
      <c r="J32" s="2"/>
    </row>
    <row r="33" spans="1:10" x14ac:dyDescent="0.25">
      <c r="A33" s="19" t="s">
        <v>56</v>
      </c>
      <c r="B33" s="4">
        <v>3930.76</v>
      </c>
      <c r="C33" s="4">
        <v>8000</v>
      </c>
      <c r="D33" s="5">
        <v>203.52</v>
      </c>
      <c r="E33" s="4">
        <v>13000</v>
      </c>
      <c r="F33" s="5">
        <v>162.5</v>
      </c>
      <c r="G33" s="6">
        <v>13000</v>
      </c>
      <c r="H33" s="5">
        <v>100</v>
      </c>
      <c r="I33" s="4">
        <v>13000</v>
      </c>
      <c r="J33" s="5">
        <v>100</v>
      </c>
    </row>
    <row r="34" spans="1:10" x14ac:dyDescent="0.25">
      <c r="A34" s="27" t="s">
        <v>27</v>
      </c>
      <c r="B34" s="4">
        <v>3930.76</v>
      </c>
      <c r="C34" s="4">
        <v>8000</v>
      </c>
      <c r="D34" s="5">
        <v>203.52</v>
      </c>
      <c r="E34" s="4">
        <v>13000</v>
      </c>
      <c r="F34" s="5">
        <v>162.5</v>
      </c>
      <c r="G34" s="6">
        <v>13000</v>
      </c>
      <c r="H34" s="5">
        <v>100</v>
      </c>
      <c r="I34" s="4">
        <v>13000</v>
      </c>
      <c r="J34" s="5">
        <v>100</v>
      </c>
    </row>
    <row r="35" spans="1:10" x14ac:dyDescent="0.25">
      <c r="A35" s="28" t="s">
        <v>31</v>
      </c>
      <c r="B35" s="4">
        <v>3930.76</v>
      </c>
      <c r="C35" s="4">
        <v>8000</v>
      </c>
      <c r="D35" s="5">
        <v>203.52</v>
      </c>
      <c r="E35" s="4">
        <v>13000</v>
      </c>
      <c r="F35" s="5">
        <v>162.5</v>
      </c>
      <c r="G35" s="6">
        <v>13000</v>
      </c>
      <c r="H35" s="5">
        <v>100</v>
      </c>
      <c r="I35" s="4">
        <v>13000</v>
      </c>
      <c r="J35" s="5">
        <v>100</v>
      </c>
    </row>
    <row r="36" spans="1:10" ht="26.25" x14ac:dyDescent="0.25">
      <c r="A36" s="19" t="s">
        <v>57</v>
      </c>
      <c r="B36" s="4">
        <v>8925.82</v>
      </c>
      <c r="C36" s="4">
        <v>5249.42</v>
      </c>
      <c r="D36" s="5">
        <v>58.81</v>
      </c>
      <c r="E36" s="4">
        <v>6780.56</v>
      </c>
      <c r="F36" s="5">
        <v>129.16999999999999</v>
      </c>
      <c r="G36" s="3"/>
      <c r="H36" s="2"/>
      <c r="I36" s="2"/>
      <c r="J36" s="2"/>
    </row>
    <row r="37" spans="1:10" x14ac:dyDescent="0.25">
      <c r="A37" s="27" t="s">
        <v>27</v>
      </c>
      <c r="B37" s="4">
        <v>8054.55</v>
      </c>
      <c r="C37" s="4">
        <v>5249.42</v>
      </c>
      <c r="D37" s="5">
        <v>65.17</v>
      </c>
      <c r="E37" s="4">
        <v>6780.56</v>
      </c>
      <c r="F37" s="5">
        <v>129.16999999999999</v>
      </c>
      <c r="G37" s="3"/>
      <c r="H37" s="2"/>
      <c r="I37" s="2"/>
      <c r="J37" s="2"/>
    </row>
    <row r="38" spans="1:10" x14ac:dyDescent="0.25">
      <c r="A38" s="28" t="s">
        <v>31</v>
      </c>
      <c r="B38" s="4">
        <v>8054.55</v>
      </c>
      <c r="C38" s="4">
        <v>5249.42</v>
      </c>
      <c r="D38" s="5">
        <v>65.17</v>
      </c>
      <c r="E38" s="4">
        <v>6780.56</v>
      </c>
      <c r="F38" s="5">
        <v>129.16999999999999</v>
      </c>
      <c r="G38" s="3"/>
      <c r="H38" s="2"/>
      <c r="I38" s="2"/>
      <c r="J38" s="2"/>
    </row>
    <row r="39" spans="1:10" x14ac:dyDescent="0.25">
      <c r="A39" s="27" t="s">
        <v>36</v>
      </c>
      <c r="B39" s="5">
        <v>871.27</v>
      </c>
      <c r="C39" s="2"/>
      <c r="D39" s="2"/>
      <c r="E39" s="2"/>
      <c r="F39" s="2"/>
      <c r="G39" s="3"/>
      <c r="H39" s="2"/>
      <c r="I39" s="2"/>
      <c r="J39" s="2"/>
    </row>
    <row r="40" spans="1:10" ht="26.25" x14ac:dyDescent="0.25">
      <c r="A40" s="28" t="s">
        <v>37</v>
      </c>
      <c r="B40" s="5">
        <v>871.27</v>
      </c>
      <c r="C40" s="2"/>
      <c r="D40" s="2"/>
      <c r="E40" s="2"/>
      <c r="F40" s="2"/>
      <c r="G40" s="3"/>
      <c r="H40" s="2"/>
      <c r="I40" s="2"/>
      <c r="J40" s="2"/>
    </row>
    <row r="41" spans="1:10" x14ac:dyDescent="0.25">
      <c r="A41" s="23" t="s">
        <v>58</v>
      </c>
      <c r="B41" s="24">
        <v>22485.279999999999</v>
      </c>
      <c r="C41" s="24">
        <v>3900</v>
      </c>
      <c r="D41" s="25">
        <v>17.34</v>
      </c>
      <c r="E41" s="29"/>
      <c r="F41" s="29"/>
      <c r="G41" s="30"/>
      <c r="H41" s="29"/>
      <c r="I41" s="29"/>
      <c r="J41" s="29"/>
    </row>
    <row r="42" spans="1:10" ht="26.25" x14ac:dyDescent="0.25">
      <c r="A42" s="19" t="s">
        <v>52</v>
      </c>
      <c r="B42" s="4">
        <v>22485.279999999999</v>
      </c>
      <c r="C42" s="4">
        <v>3900</v>
      </c>
      <c r="D42" s="5">
        <v>17.34</v>
      </c>
      <c r="E42" s="2"/>
      <c r="F42" s="2"/>
      <c r="G42" s="3"/>
      <c r="H42" s="2"/>
      <c r="I42" s="2"/>
      <c r="J42" s="2"/>
    </row>
    <row r="43" spans="1:10" x14ac:dyDescent="0.25">
      <c r="A43" s="27" t="s">
        <v>27</v>
      </c>
      <c r="B43" s="4">
        <v>22485.279999999999</v>
      </c>
      <c r="C43" s="4">
        <v>3900</v>
      </c>
      <c r="D43" s="5">
        <v>17.34</v>
      </c>
      <c r="E43" s="2"/>
      <c r="F43" s="2"/>
      <c r="G43" s="3"/>
      <c r="H43" s="2"/>
      <c r="I43" s="2"/>
      <c r="J43" s="2"/>
    </row>
    <row r="44" spans="1:10" x14ac:dyDescent="0.25">
      <c r="A44" s="28" t="s">
        <v>31</v>
      </c>
      <c r="B44" s="4">
        <v>22485.279999999999</v>
      </c>
      <c r="C44" s="4">
        <v>3900</v>
      </c>
      <c r="D44" s="5">
        <v>17.34</v>
      </c>
      <c r="E44" s="2"/>
      <c r="F44" s="2"/>
      <c r="G44" s="3"/>
      <c r="H44" s="2"/>
      <c r="I44" s="2"/>
      <c r="J44" s="2"/>
    </row>
    <row r="45" spans="1:10" ht="26.25" x14ac:dyDescent="0.25">
      <c r="A45" s="2" t="s">
        <v>59</v>
      </c>
      <c r="B45" s="4">
        <v>7287.18</v>
      </c>
      <c r="C45" s="4">
        <v>6552</v>
      </c>
      <c r="D45" s="5">
        <v>89.91</v>
      </c>
      <c r="E45" s="4">
        <v>5500</v>
      </c>
      <c r="F45" s="5">
        <v>83.94</v>
      </c>
      <c r="G45" s="6">
        <v>5500</v>
      </c>
      <c r="H45" s="5">
        <v>100</v>
      </c>
      <c r="I45" s="4">
        <v>5500</v>
      </c>
      <c r="J45" s="5">
        <v>100</v>
      </c>
    </row>
    <row r="46" spans="1:10" x14ac:dyDescent="0.25">
      <c r="A46" s="23" t="s">
        <v>60</v>
      </c>
      <c r="B46" s="24">
        <v>5449</v>
      </c>
      <c r="C46" s="24">
        <v>5400</v>
      </c>
      <c r="D46" s="25">
        <v>99.1</v>
      </c>
      <c r="E46" s="24">
        <v>5500</v>
      </c>
      <c r="F46" s="25">
        <v>101.85</v>
      </c>
      <c r="G46" s="26">
        <v>5500</v>
      </c>
      <c r="H46" s="25">
        <v>100</v>
      </c>
      <c r="I46" s="24">
        <v>5500</v>
      </c>
      <c r="J46" s="25">
        <v>100</v>
      </c>
    </row>
    <row r="47" spans="1:10" x14ac:dyDescent="0.25">
      <c r="A47" s="19" t="s">
        <v>48</v>
      </c>
      <c r="B47" s="4">
        <v>5449</v>
      </c>
      <c r="C47" s="4">
        <v>5400</v>
      </c>
      <c r="D47" s="5">
        <v>99.1</v>
      </c>
      <c r="E47" s="4">
        <v>5500</v>
      </c>
      <c r="F47" s="5">
        <v>101.85</v>
      </c>
      <c r="G47" s="6">
        <v>5500</v>
      </c>
      <c r="H47" s="5">
        <v>100</v>
      </c>
      <c r="I47" s="4">
        <v>5500</v>
      </c>
      <c r="J47" s="5">
        <v>100</v>
      </c>
    </row>
    <row r="48" spans="1:10" x14ac:dyDescent="0.25">
      <c r="A48" s="27" t="s">
        <v>27</v>
      </c>
      <c r="B48" s="4">
        <v>5449</v>
      </c>
      <c r="C48" s="4">
        <v>5400</v>
      </c>
      <c r="D48" s="5">
        <v>99.1</v>
      </c>
      <c r="E48" s="4">
        <v>5500</v>
      </c>
      <c r="F48" s="5">
        <v>101.85</v>
      </c>
      <c r="G48" s="6">
        <v>5500</v>
      </c>
      <c r="H48" s="5">
        <v>100</v>
      </c>
      <c r="I48" s="4">
        <v>5500</v>
      </c>
      <c r="J48" s="5">
        <v>100</v>
      </c>
    </row>
    <row r="49" spans="1:10" x14ac:dyDescent="0.25">
      <c r="A49" s="28" t="s">
        <v>28</v>
      </c>
      <c r="B49" s="4">
        <v>4786.3100000000004</v>
      </c>
      <c r="C49" s="4">
        <v>4613.63</v>
      </c>
      <c r="D49" s="5">
        <v>96.39</v>
      </c>
      <c r="E49" s="4">
        <v>4613.63</v>
      </c>
      <c r="F49" s="5">
        <v>100</v>
      </c>
      <c r="G49" s="6">
        <v>4613.63</v>
      </c>
      <c r="H49" s="5">
        <v>100</v>
      </c>
      <c r="I49" s="4">
        <v>4613.63</v>
      </c>
      <c r="J49" s="5">
        <v>100</v>
      </c>
    </row>
    <row r="50" spans="1:10" x14ac:dyDescent="0.25">
      <c r="A50" s="28" t="s">
        <v>31</v>
      </c>
      <c r="B50" s="5">
        <v>662.69</v>
      </c>
      <c r="C50" s="5">
        <v>786.37</v>
      </c>
      <c r="D50" s="5">
        <v>118.66</v>
      </c>
      <c r="E50" s="5">
        <v>886.37</v>
      </c>
      <c r="F50" s="5">
        <v>112.72</v>
      </c>
      <c r="G50" s="11">
        <v>886.37</v>
      </c>
      <c r="H50" s="5">
        <v>100</v>
      </c>
      <c r="I50" s="5">
        <v>886.37</v>
      </c>
      <c r="J50" s="5">
        <v>100</v>
      </c>
    </row>
    <row r="51" spans="1:10" x14ac:dyDescent="0.25">
      <c r="A51" s="23" t="s">
        <v>61</v>
      </c>
      <c r="B51" s="25">
        <v>730</v>
      </c>
      <c r="C51" s="29"/>
      <c r="D51" s="29"/>
      <c r="E51" s="29"/>
      <c r="F51" s="29"/>
      <c r="G51" s="30"/>
      <c r="H51" s="29"/>
      <c r="I51" s="29"/>
      <c r="J51" s="29"/>
    </row>
    <row r="52" spans="1:10" x14ac:dyDescent="0.25">
      <c r="A52" s="19" t="s">
        <v>48</v>
      </c>
      <c r="B52" s="5">
        <v>730</v>
      </c>
      <c r="C52" s="2"/>
      <c r="D52" s="2"/>
      <c r="E52" s="2"/>
      <c r="F52" s="2"/>
      <c r="G52" s="3"/>
      <c r="H52" s="2"/>
      <c r="I52" s="2"/>
      <c r="J52" s="2"/>
    </row>
    <row r="53" spans="1:10" x14ac:dyDescent="0.25">
      <c r="A53" s="27" t="s">
        <v>27</v>
      </c>
      <c r="B53" s="5">
        <v>730</v>
      </c>
      <c r="C53" s="2"/>
      <c r="D53" s="2"/>
      <c r="E53" s="2"/>
      <c r="F53" s="2"/>
      <c r="G53" s="3"/>
      <c r="H53" s="2"/>
      <c r="I53" s="2"/>
      <c r="J53" s="2"/>
    </row>
    <row r="54" spans="1:10" ht="26.25" x14ac:dyDescent="0.25">
      <c r="A54" s="28" t="s">
        <v>34</v>
      </c>
      <c r="B54" s="5">
        <v>730</v>
      </c>
      <c r="C54" s="2"/>
      <c r="D54" s="2"/>
      <c r="E54" s="2"/>
      <c r="F54" s="2"/>
      <c r="G54" s="3"/>
      <c r="H54" s="2"/>
      <c r="I54" s="2"/>
      <c r="J54" s="2"/>
    </row>
    <row r="55" spans="1:10" ht="26.25" x14ac:dyDescent="0.25">
      <c r="A55" s="23" t="s">
        <v>62</v>
      </c>
      <c r="B55" s="24">
        <v>1108.18</v>
      </c>
      <c r="C55" s="24">
        <v>1152</v>
      </c>
      <c r="D55" s="25">
        <v>103.95</v>
      </c>
      <c r="E55" s="29"/>
      <c r="F55" s="29"/>
      <c r="G55" s="30"/>
      <c r="H55" s="29"/>
      <c r="I55" s="29"/>
      <c r="J55" s="29"/>
    </row>
    <row r="56" spans="1:10" x14ac:dyDescent="0.25">
      <c r="A56" s="19" t="s">
        <v>54</v>
      </c>
      <c r="B56" s="4">
        <v>1108.18</v>
      </c>
      <c r="C56" s="4">
        <v>1152</v>
      </c>
      <c r="D56" s="5">
        <v>103.95</v>
      </c>
      <c r="E56" s="2"/>
      <c r="F56" s="2"/>
      <c r="G56" s="3"/>
      <c r="H56" s="2"/>
      <c r="I56" s="2"/>
      <c r="J56" s="2"/>
    </row>
    <row r="57" spans="1:10" x14ac:dyDescent="0.25">
      <c r="A57" s="27" t="s">
        <v>27</v>
      </c>
      <c r="B57" s="4">
        <v>1108.18</v>
      </c>
      <c r="C57" s="4">
        <v>1152</v>
      </c>
      <c r="D57" s="5">
        <v>103.95</v>
      </c>
      <c r="E57" s="2"/>
      <c r="F57" s="2"/>
      <c r="G57" s="3"/>
      <c r="H57" s="2"/>
      <c r="I57" s="2"/>
      <c r="J57" s="2"/>
    </row>
    <row r="58" spans="1:10" ht="26.25" x14ac:dyDescent="0.25">
      <c r="A58" s="28" t="s">
        <v>35</v>
      </c>
      <c r="B58" s="4">
        <v>1108.18</v>
      </c>
      <c r="C58" s="4">
        <v>1152</v>
      </c>
      <c r="D58" s="5">
        <v>103.95</v>
      </c>
      <c r="E58" s="2"/>
      <c r="F58" s="2"/>
      <c r="G58" s="3"/>
      <c r="H58" s="2"/>
      <c r="I58" s="2"/>
      <c r="J58" s="2"/>
    </row>
    <row r="59" spans="1:10" ht="26.25" x14ac:dyDescent="0.25">
      <c r="A59" s="2" t="s">
        <v>63</v>
      </c>
      <c r="B59" s="4">
        <v>19384.96</v>
      </c>
      <c r="C59" s="4">
        <v>17098.330000000002</v>
      </c>
      <c r="D59" s="5">
        <v>88.2</v>
      </c>
      <c r="E59" s="4">
        <v>19605.03</v>
      </c>
      <c r="F59" s="5">
        <v>114.66</v>
      </c>
      <c r="G59" s="6">
        <v>7467</v>
      </c>
      <c r="H59" s="5">
        <v>38.090000000000003</v>
      </c>
      <c r="I59" s="4">
        <v>7467</v>
      </c>
      <c r="J59" s="5">
        <v>100</v>
      </c>
    </row>
    <row r="60" spans="1:10" x14ac:dyDescent="0.25">
      <c r="A60" s="23" t="s">
        <v>64</v>
      </c>
      <c r="B60" s="24">
        <v>19384.96</v>
      </c>
      <c r="C60" s="24">
        <v>17098.330000000002</v>
      </c>
      <c r="D60" s="25">
        <v>88.2</v>
      </c>
      <c r="E60" s="24">
        <v>19605.03</v>
      </c>
      <c r="F60" s="25">
        <v>114.66</v>
      </c>
      <c r="G60" s="26">
        <v>7467</v>
      </c>
      <c r="H60" s="25">
        <v>38.090000000000003</v>
      </c>
      <c r="I60" s="24">
        <v>7467</v>
      </c>
      <c r="J60" s="25">
        <v>100</v>
      </c>
    </row>
    <row r="61" spans="1:10" x14ac:dyDescent="0.25">
      <c r="A61" s="19" t="s">
        <v>65</v>
      </c>
      <c r="B61" s="2"/>
      <c r="C61" s="5">
        <v>467</v>
      </c>
      <c r="D61" s="2"/>
      <c r="E61" s="5">
        <v>467</v>
      </c>
      <c r="F61" s="5">
        <v>100</v>
      </c>
      <c r="G61" s="11">
        <v>467</v>
      </c>
      <c r="H61" s="5">
        <v>100</v>
      </c>
      <c r="I61" s="5">
        <v>467</v>
      </c>
      <c r="J61" s="5">
        <v>100</v>
      </c>
    </row>
    <row r="62" spans="1:10" x14ac:dyDescent="0.25">
      <c r="A62" s="27" t="s">
        <v>36</v>
      </c>
      <c r="B62" s="2"/>
      <c r="C62" s="5">
        <v>467</v>
      </c>
      <c r="D62" s="2"/>
      <c r="E62" s="5">
        <v>467</v>
      </c>
      <c r="F62" s="5">
        <v>100</v>
      </c>
      <c r="G62" s="11">
        <v>467</v>
      </c>
      <c r="H62" s="5">
        <v>100</v>
      </c>
      <c r="I62" s="5">
        <v>467</v>
      </c>
      <c r="J62" s="5">
        <v>100</v>
      </c>
    </row>
    <row r="63" spans="1:10" ht="26.25" x14ac:dyDescent="0.25">
      <c r="A63" s="28" t="s">
        <v>37</v>
      </c>
      <c r="B63" s="2"/>
      <c r="C63" s="5">
        <v>467</v>
      </c>
      <c r="D63" s="2"/>
      <c r="E63" s="5">
        <v>467</v>
      </c>
      <c r="F63" s="5">
        <v>100</v>
      </c>
      <c r="G63" s="11">
        <v>467</v>
      </c>
      <c r="H63" s="5">
        <v>100</v>
      </c>
      <c r="I63" s="5">
        <v>467</v>
      </c>
      <c r="J63" s="5">
        <v>100</v>
      </c>
    </row>
    <row r="64" spans="1:10" ht="26.25" x14ac:dyDescent="0.25">
      <c r="A64" s="19" t="s">
        <v>66</v>
      </c>
      <c r="B64" s="2"/>
      <c r="C64" s="4">
        <v>1673.45</v>
      </c>
      <c r="D64" s="2"/>
      <c r="E64" s="4">
        <v>2138.0300000000002</v>
      </c>
      <c r="F64" s="5">
        <v>127.76</v>
      </c>
      <c r="G64" s="3"/>
      <c r="H64" s="2"/>
      <c r="I64" s="2"/>
      <c r="J64" s="2"/>
    </row>
    <row r="65" spans="1:10" x14ac:dyDescent="0.25">
      <c r="A65" s="27" t="s">
        <v>36</v>
      </c>
      <c r="B65" s="2"/>
      <c r="C65" s="4">
        <v>1673.45</v>
      </c>
      <c r="D65" s="2"/>
      <c r="E65" s="4">
        <v>2138.0300000000002</v>
      </c>
      <c r="F65" s="5">
        <v>127.76</v>
      </c>
      <c r="G65" s="3"/>
      <c r="H65" s="2"/>
      <c r="I65" s="2"/>
      <c r="J65" s="2"/>
    </row>
    <row r="66" spans="1:10" ht="26.25" x14ac:dyDescent="0.25">
      <c r="A66" s="28" t="s">
        <v>37</v>
      </c>
      <c r="B66" s="2"/>
      <c r="C66" s="4">
        <v>1673.45</v>
      </c>
      <c r="D66" s="2"/>
      <c r="E66" s="4">
        <v>2138.0300000000002</v>
      </c>
      <c r="F66" s="5">
        <v>127.76</v>
      </c>
      <c r="G66" s="3"/>
      <c r="H66" s="2"/>
      <c r="I66" s="2"/>
      <c r="J66" s="2"/>
    </row>
    <row r="67" spans="1:10" ht="26.25" x14ac:dyDescent="0.25">
      <c r="A67" s="19" t="s">
        <v>52</v>
      </c>
      <c r="B67" s="4">
        <v>12578.75</v>
      </c>
      <c r="C67" s="2"/>
      <c r="D67" s="2"/>
      <c r="E67" s="2"/>
      <c r="F67" s="2"/>
      <c r="G67" s="3"/>
      <c r="H67" s="2"/>
      <c r="I67" s="2"/>
      <c r="J67" s="2"/>
    </row>
    <row r="68" spans="1:10" x14ac:dyDescent="0.25">
      <c r="A68" s="27" t="s">
        <v>36</v>
      </c>
      <c r="B68" s="4">
        <v>12578.75</v>
      </c>
      <c r="C68" s="2"/>
      <c r="D68" s="2"/>
      <c r="E68" s="2"/>
      <c r="F68" s="2"/>
      <c r="G68" s="3"/>
      <c r="H68" s="2"/>
      <c r="I68" s="2"/>
      <c r="J68" s="2"/>
    </row>
    <row r="69" spans="1:10" ht="26.25" x14ac:dyDescent="0.25">
      <c r="A69" s="28" t="s">
        <v>37</v>
      </c>
      <c r="B69" s="4">
        <v>12578.75</v>
      </c>
      <c r="C69" s="2"/>
      <c r="D69" s="2"/>
      <c r="E69" s="2"/>
      <c r="F69" s="2"/>
      <c r="G69" s="3"/>
      <c r="H69" s="2"/>
      <c r="I69" s="2"/>
      <c r="J69" s="2"/>
    </row>
    <row r="70" spans="1:10" x14ac:dyDescent="0.25">
      <c r="A70" s="19" t="s">
        <v>56</v>
      </c>
      <c r="B70" s="4">
        <v>6806.21</v>
      </c>
      <c r="C70" s="4">
        <v>7000</v>
      </c>
      <c r="D70" s="5">
        <v>102.85</v>
      </c>
      <c r="E70" s="4">
        <v>7000</v>
      </c>
      <c r="F70" s="5">
        <v>100</v>
      </c>
      <c r="G70" s="6">
        <v>7000</v>
      </c>
      <c r="H70" s="5">
        <v>100</v>
      </c>
      <c r="I70" s="4">
        <v>7000</v>
      </c>
      <c r="J70" s="5">
        <v>100</v>
      </c>
    </row>
    <row r="71" spans="1:10" x14ac:dyDescent="0.25">
      <c r="A71" s="27" t="s">
        <v>36</v>
      </c>
      <c r="B71" s="4">
        <v>6806.21</v>
      </c>
      <c r="C71" s="4">
        <v>7000</v>
      </c>
      <c r="D71" s="5">
        <v>102.85</v>
      </c>
      <c r="E71" s="4">
        <v>7000</v>
      </c>
      <c r="F71" s="5">
        <v>100</v>
      </c>
      <c r="G71" s="6">
        <v>7000</v>
      </c>
      <c r="H71" s="5">
        <v>100</v>
      </c>
      <c r="I71" s="4">
        <v>7000</v>
      </c>
      <c r="J71" s="5">
        <v>100</v>
      </c>
    </row>
    <row r="72" spans="1:10" ht="26.25" x14ac:dyDescent="0.25">
      <c r="A72" s="28" t="s">
        <v>37</v>
      </c>
      <c r="B72" s="4">
        <v>6806.21</v>
      </c>
      <c r="C72" s="4">
        <v>7000</v>
      </c>
      <c r="D72" s="5">
        <v>102.85</v>
      </c>
      <c r="E72" s="4">
        <v>7000</v>
      </c>
      <c r="F72" s="5">
        <v>100</v>
      </c>
      <c r="G72" s="6">
        <v>7000</v>
      </c>
      <c r="H72" s="5">
        <v>100</v>
      </c>
      <c r="I72" s="4">
        <v>7000</v>
      </c>
      <c r="J72" s="5">
        <v>100</v>
      </c>
    </row>
    <row r="73" spans="1:10" ht="26.25" x14ac:dyDescent="0.25">
      <c r="A73" s="19" t="s">
        <v>57</v>
      </c>
      <c r="B73" s="2"/>
      <c r="C73" s="4">
        <v>6228</v>
      </c>
      <c r="D73" s="2"/>
      <c r="E73" s="4">
        <v>10000</v>
      </c>
      <c r="F73" s="5">
        <v>160.57</v>
      </c>
      <c r="G73" s="3"/>
      <c r="H73" s="2"/>
      <c r="I73" s="2"/>
      <c r="J73" s="2"/>
    </row>
    <row r="74" spans="1:10" x14ac:dyDescent="0.25">
      <c r="A74" s="27" t="s">
        <v>36</v>
      </c>
      <c r="B74" s="2"/>
      <c r="C74" s="4">
        <v>6228</v>
      </c>
      <c r="D74" s="2"/>
      <c r="E74" s="4">
        <v>10000</v>
      </c>
      <c r="F74" s="5">
        <v>160.57</v>
      </c>
      <c r="G74" s="3"/>
      <c r="H74" s="2"/>
      <c r="I74" s="2"/>
      <c r="J74" s="2"/>
    </row>
    <row r="75" spans="1:10" ht="26.25" x14ac:dyDescent="0.25">
      <c r="A75" s="28" t="s">
        <v>37</v>
      </c>
      <c r="B75" s="2"/>
      <c r="C75" s="4">
        <v>6228</v>
      </c>
      <c r="D75" s="2"/>
      <c r="E75" s="4">
        <v>10000</v>
      </c>
      <c r="F75" s="5">
        <v>160.57</v>
      </c>
      <c r="G75" s="3"/>
      <c r="H75" s="2"/>
      <c r="I75" s="2"/>
      <c r="J75" s="2"/>
    </row>
    <row r="76" spans="1:10" ht="39" x14ac:dyDescent="0.25">
      <c r="A76" s="19" t="s">
        <v>67</v>
      </c>
      <c r="B76" s="2"/>
      <c r="C76" s="4">
        <v>1729.88</v>
      </c>
      <c r="D76" s="2"/>
      <c r="E76" s="2"/>
      <c r="F76" s="2"/>
      <c r="G76" s="3"/>
      <c r="H76" s="2"/>
      <c r="I76" s="2"/>
      <c r="J76" s="2"/>
    </row>
    <row r="77" spans="1:10" x14ac:dyDescent="0.25">
      <c r="A77" s="27" t="s">
        <v>36</v>
      </c>
      <c r="B77" s="2"/>
      <c r="C77" s="4">
        <v>1729.88</v>
      </c>
      <c r="D77" s="2"/>
      <c r="E77" s="2"/>
      <c r="F77" s="2"/>
      <c r="G77" s="3"/>
      <c r="H77" s="2"/>
      <c r="I77" s="2"/>
      <c r="J77" s="2"/>
    </row>
    <row r="78" spans="1:10" ht="26.25" x14ac:dyDescent="0.25">
      <c r="A78" s="28" t="s">
        <v>37</v>
      </c>
      <c r="B78" s="2"/>
      <c r="C78" s="4">
        <v>1729.88</v>
      </c>
      <c r="D78" s="2"/>
      <c r="E78" s="2"/>
      <c r="F78" s="2"/>
      <c r="G78" s="3"/>
      <c r="H78" s="2"/>
      <c r="I78" s="2"/>
      <c r="J78" s="2"/>
    </row>
    <row r="79" spans="1:10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15" sqref="A15"/>
    </sheetView>
  </sheetViews>
  <sheetFormatPr defaultRowHeight="15" x14ac:dyDescent="0.25"/>
  <cols>
    <col min="1" max="1" width="55.5703125" customWidth="1"/>
    <col min="2" max="2" width="17.28515625" customWidth="1"/>
    <col min="3" max="4" width="13" customWidth="1"/>
  </cols>
  <sheetData>
    <row r="1" spans="1:5" ht="15.75" x14ac:dyDescent="0.25">
      <c r="A1" s="31" t="s">
        <v>68</v>
      </c>
      <c r="B1" s="31"/>
      <c r="C1" s="31"/>
      <c r="D1" s="31"/>
    </row>
    <row r="3" spans="1:5" x14ac:dyDescent="0.25">
      <c r="A3" s="32" t="s">
        <v>69</v>
      </c>
      <c r="B3" s="33" t="s">
        <v>70</v>
      </c>
      <c r="C3" s="33"/>
      <c r="D3" s="33"/>
      <c r="E3" s="34"/>
    </row>
    <row r="4" spans="1:5" x14ac:dyDescent="0.25">
      <c r="B4" s="35"/>
      <c r="C4" s="35"/>
      <c r="D4" s="35"/>
      <c r="E4" s="36"/>
    </row>
    <row r="5" spans="1:5" x14ac:dyDescent="0.25">
      <c r="A5" s="37"/>
      <c r="B5" s="38">
        <v>2025</v>
      </c>
      <c r="C5" s="38">
        <v>2026</v>
      </c>
      <c r="D5" s="38">
        <v>2027</v>
      </c>
    </row>
    <row r="6" spans="1:5" x14ac:dyDescent="0.25">
      <c r="A6" s="39" t="s">
        <v>71</v>
      </c>
      <c r="B6" s="40">
        <v>21175.79</v>
      </c>
      <c r="C6" s="40">
        <v>0</v>
      </c>
      <c r="D6" s="40">
        <v>0</v>
      </c>
    </row>
    <row r="7" spans="1:5" x14ac:dyDescent="0.25">
      <c r="A7" s="39"/>
      <c r="B7" s="40"/>
      <c r="C7" s="40"/>
      <c r="D7" s="40"/>
    </row>
    <row r="8" spans="1:5" x14ac:dyDescent="0.25">
      <c r="A8" s="41" t="s">
        <v>72</v>
      </c>
      <c r="B8" s="42"/>
      <c r="C8" s="42"/>
      <c r="D8" s="42"/>
    </row>
    <row r="9" spans="1:5" ht="15.75" thickBot="1" x14ac:dyDescent="0.3">
      <c r="B9" s="14"/>
    </row>
    <row r="10" spans="1:5" ht="15.75" thickBot="1" x14ac:dyDescent="0.3">
      <c r="A10" s="43" t="s">
        <v>73</v>
      </c>
      <c r="B10" s="44">
        <f>SUM(B8,B6)</f>
        <v>21175.79</v>
      </c>
      <c r="C10" s="44">
        <f t="shared" ref="C10:D10" si="0">SUM(C8,C6)</f>
        <v>0</v>
      </c>
      <c r="D10" s="45">
        <f t="shared" si="0"/>
        <v>0</v>
      </c>
    </row>
  </sheetData>
  <mergeCells count="2">
    <mergeCell ref="A1:D1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OPĆEG DIJELA</vt:lpstr>
      <vt:lpstr>PR RAS IZVORI I EKON</vt:lpstr>
      <vt:lpstr>RASHODI FUNKC</vt:lpstr>
      <vt:lpstr>PLAN RASHODA I IZDATAKA</vt:lpstr>
      <vt:lpstr>OBRAZAC PRENESENI VIŠAK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2024-12-11T11:01:48Z</dcterms:created>
  <dcterms:modified xsi:type="dcterms:W3CDTF">2024-12-11T11:22:36Z</dcterms:modified>
</cp:coreProperties>
</file>