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E309" i="9"/>
  <c r="B309" i="9" s="1"/>
  <c r="F308" i="9"/>
  <c r="H307" i="9"/>
  <c r="G307" i="9"/>
  <c r="F307" i="9"/>
  <c r="E307" i="9"/>
  <c r="B307" i="9" s="1"/>
  <c r="H306" i="9"/>
  <c r="E306" i="9" s="1"/>
  <c r="B306" i="9" s="1"/>
  <c r="G306" i="9"/>
  <c r="F306" i="9"/>
  <c r="H305" i="9"/>
  <c r="G305" i="9"/>
  <c r="F305" i="9"/>
  <c r="E305" i="9"/>
  <c r="B305" i="9" s="1"/>
  <c r="H304" i="9"/>
  <c r="E304" i="9" s="1"/>
  <c r="B304" i="9" s="1"/>
  <c r="G304" i="9"/>
  <c r="F304" i="9"/>
  <c r="H303" i="9"/>
  <c r="E303" i="9" s="1"/>
  <c r="B303" i="9" s="1"/>
  <c r="G303" i="9"/>
  <c r="F303" i="9"/>
  <c r="H302" i="9"/>
  <c r="G302" i="9"/>
  <c r="F302" i="9"/>
  <c r="E302" i="9"/>
  <c r="B302" i="9" s="1"/>
  <c r="H301" i="9"/>
  <c r="G301" i="9"/>
  <c r="F301" i="9"/>
  <c r="H300" i="9"/>
  <c r="E300" i="9" s="1"/>
  <c r="B300" i="9" s="1"/>
  <c r="G300" i="9"/>
  <c r="F300" i="9"/>
  <c r="H299" i="9"/>
  <c r="E299" i="9" s="1"/>
  <c r="B299" i="9" s="1"/>
  <c r="G299" i="9"/>
  <c r="F299" i="9"/>
  <c r="H298" i="9"/>
  <c r="G298" i="9"/>
  <c r="F298" i="9"/>
  <c r="H297" i="9"/>
  <c r="E297" i="9" s="1"/>
  <c r="B297" i="9" s="1"/>
  <c r="G297" i="9"/>
  <c r="F297" i="9"/>
  <c r="H296" i="9"/>
  <c r="G296" i="9"/>
  <c r="F296" i="9"/>
  <c r="H295" i="9"/>
  <c r="E295" i="9" s="1"/>
  <c r="B295" i="9" s="1"/>
  <c r="G295" i="9"/>
  <c r="F295" i="9"/>
  <c r="H294" i="9"/>
  <c r="G294" i="9"/>
  <c r="F294" i="9"/>
  <c r="H293" i="9"/>
  <c r="G293" i="9"/>
  <c r="F293" i="9"/>
  <c r="H292" i="9"/>
  <c r="G292" i="9"/>
  <c r="F292" i="9"/>
  <c r="E292" i="9"/>
  <c r="B292" i="9" s="1"/>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E283" i="9"/>
  <c r="B283" i="9" s="1"/>
  <c r="H282" i="9"/>
  <c r="E282" i="9" s="1"/>
  <c r="B282" i="9" s="1"/>
  <c r="G282" i="9"/>
  <c r="F282" i="9"/>
  <c r="F281" i="9"/>
  <c r="F280" i="9"/>
  <c r="F279" i="9"/>
  <c r="F278" i="9"/>
  <c r="F277" i="9"/>
  <c r="F276" i="9"/>
  <c r="L275" i="9"/>
  <c r="F275" i="9" s="1"/>
  <c r="H275" i="9"/>
  <c r="F274" i="9"/>
  <c r="I273" i="9"/>
  <c r="E273" i="9" s="1"/>
  <c r="B273" i="9" s="1"/>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B246" i="9" s="1"/>
  <c r="M245" i="9"/>
  <c r="L245" i="9"/>
  <c r="F245" i="9"/>
  <c r="E245" i="9"/>
  <c r="B245" i="9"/>
  <c r="M244" i="9"/>
  <c r="L244" i="9"/>
  <c r="F244" i="9" s="1"/>
  <c r="E244" i="9"/>
  <c r="B244" i="9" s="1"/>
  <c r="M243" i="9"/>
  <c r="L243" i="9"/>
  <c r="F243" i="9"/>
  <c r="E243" i="9"/>
  <c r="B243" i="9"/>
  <c r="M242" i="9"/>
  <c r="L242" i="9"/>
  <c r="F242" i="9" s="1"/>
  <c r="E242" i="9"/>
  <c r="B242" i="9" s="1"/>
  <c r="M241" i="9"/>
  <c r="L241" i="9"/>
  <c r="F241" i="9"/>
  <c r="E241" i="9"/>
  <c r="B241" i="9"/>
  <c r="M240" i="9"/>
  <c r="L240" i="9"/>
  <c r="F240" i="9" s="1"/>
  <c r="E240" i="9"/>
  <c r="B240" i="9" s="1"/>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B234" i="9"/>
  <c r="M233" i="9"/>
  <c r="L233" i="9"/>
  <c r="F233" i="9" s="1"/>
  <c r="E233" i="9"/>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M225" i="9"/>
  <c r="L225" i="9"/>
  <c r="F225" i="9" s="1"/>
  <c r="E225" i="9"/>
  <c r="M224" i="9"/>
  <c r="L224" i="9"/>
  <c r="F224" i="9"/>
  <c r="E224" i="9"/>
  <c r="B224" i="9"/>
  <c r="M223" i="9"/>
  <c r="L223" i="9"/>
  <c r="F223" i="9" s="1"/>
  <c r="E223" i="9"/>
  <c r="B223" i="9" s="1"/>
  <c r="M222" i="9"/>
  <c r="L222" i="9"/>
  <c r="F222" i="9"/>
  <c r="E222" i="9"/>
  <c r="B222" i="9"/>
  <c r="M221" i="9"/>
  <c r="L221" i="9"/>
  <c r="F221" i="9" s="1"/>
  <c r="E221" i="9"/>
  <c r="M220" i="9"/>
  <c r="L220" i="9"/>
  <c r="F220" i="9"/>
  <c r="E220" i="9"/>
  <c r="B220" i="9"/>
  <c r="M219" i="9"/>
  <c r="L219" i="9"/>
  <c r="E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G149" i="9"/>
  <c r="F149" i="9"/>
  <c r="E149" i="9"/>
  <c r="B149" i="9"/>
  <c r="H148" i="9"/>
  <c r="G148" i="9"/>
  <c r="F148" i="9"/>
  <c r="E148" i="9"/>
  <c r="B148" i="9" s="1"/>
  <c r="H147" i="9"/>
  <c r="E147" i="9" s="1"/>
  <c r="B147" i="9" s="1"/>
  <c r="G147" i="9"/>
  <c r="F147" i="9"/>
  <c r="H146" i="9"/>
  <c r="G146" i="9"/>
  <c r="F146" i="9"/>
  <c r="E146" i="9"/>
  <c r="B146" i="9" s="1"/>
  <c r="H145" i="9"/>
  <c r="G145" i="9"/>
  <c r="F145" i="9"/>
  <c r="E145" i="9"/>
  <c r="B145" i="9"/>
  <c r="H144" i="9"/>
  <c r="G144" i="9"/>
  <c r="F144" i="9"/>
  <c r="E144" i="9"/>
  <c r="B144" i="9" s="1"/>
  <c r="F143" i="9"/>
  <c r="H142" i="9"/>
  <c r="G142" i="9"/>
  <c r="F142" i="9"/>
  <c r="E142" i="9"/>
  <c r="B142" i="9" s="1"/>
  <c r="H141" i="9"/>
  <c r="E141" i="9" s="1"/>
  <c r="B141" i="9" s="1"/>
  <c r="G141" i="9"/>
  <c r="F141" i="9"/>
  <c r="H140" i="9"/>
  <c r="G140" i="9"/>
  <c r="F140" i="9"/>
  <c r="E140" i="9"/>
  <c r="B140" i="9" s="1"/>
  <c r="H139" i="9"/>
  <c r="G139" i="9"/>
  <c r="F139" i="9"/>
  <c r="E139" i="9"/>
  <c r="B139" i="9"/>
  <c r="H138" i="9"/>
  <c r="G138" i="9"/>
  <c r="F138" i="9"/>
  <c r="E138" i="9"/>
  <c r="B138" i="9" s="1"/>
  <c r="H137" i="9"/>
  <c r="E137" i="9" s="1"/>
  <c r="B137" i="9" s="1"/>
  <c r="G137" i="9"/>
  <c r="F137" i="9"/>
  <c r="H136" i="9"/>
  <c r="G136" i="9"/>
  <c r="F136" i="9"/>
  <c r="E136" i="9"/>
  <c r="B136" i="9" s="1"/>
  <c r="H135" i="9"/>
  <c r="G135" i="9"/>
  <c r="F135" i="9"/>
  <c r="E135" i="9"/>
  <c r="B135" i="9"/>
  <c r="H134" i="9"/>
  <c r="G134" i="9"/>
  <c r="F134" i="9"/>
  <c r="E134" i="9"/>
  <c r="B134" i="9" s="1"/>
  <c r="H133" i="9"/>
  <c r="E133" i="9" s="1"/>
  <c r="B133" i="9" s="1"/>
  <c r="G133" i="9"/>
  <c r="F133" i="9"/>
  <c r="H132" i="9"/>
  <c r="G132" i="9"/>
  <c r="F132" i="9"/>
  <c r="E132" i="9"/>
  <c r="B132" i="9" s="1"/>
  <c r="H131" i="9"/>
  <c r="G131" i="9"/>
  <c r="F131" i="9"/>
  <c r="E131" i="9"/>
  <c r="B131" i="9"/>
  <c r="H130" i="9"/>
  <c r="G130" i="9"/>
  <c r="F130" i="9"/>
  <c r="E130" i="9"/>
  <c r="B130" i="9" s="1"/>
  <c r="H129" i="9"/>
  <c r="E129" i="9" s="1"/>
  <c r="B129" i="9" s="1"/>
  <c r="G129" i="9"/>
  <c r="F129" i="9"/>
  <c r="H128" i="9"/>
  <c r="G128" i="9"/>
  <c r="F128" i="9"/>
  <c r="E128" i="9"/>
  <c r="B128" i="9" s="1"/>
  <c r="H127" i="9"/>
  <c r="G127" i="9"/>
  <c r="F127" i="9"/>
  <c r="E127" i="9"/>
  <c r="B127" i="9"/>
  <c r="H126" i="9"/>
  <c r="G126" i="9"/>
  <c r="F126" i="9"/>
  <c r="E126" i="9"/>
  <c r="B126" i="9" s="1"/>
  <c r="H125" i="9"/>
  <c r="E125" i="9" s="1"/>
  <c r="B125" i="9" s="1"/>
  <c r="G125" i="9"/>
  <c r="F125" i="9"/>
  <c r="H124" i="9"/>
  <c r="G124" i="9"/>
  <c r="F124" i="9"/>
  <c r="E124" i="9"/>
  <c r="B124" i="9" s="1"/>
  <c r="H123" i="9"/>
  <c r="G123" i="9"/>
  <c r="F123" i="9"/>
  <c r="E123" i="9"/>
  <c r="B123" i="9"/>
  <c r="H122" i="9"/>
  <c r="G122" i="9"/>
  <c r="F122" i="9"/>
  <c r="E122" i="9"/>
  <c r="B122" i="9" s="1"/>
  <c r="H121" i="9"/>
  <c r="E121" i="9" s="1"/>
  <c r="B121" i="9" s="1"/>
  <c r="G121" i="9"/>
  <c r="F121" i="9"/>
  <c r="H120" i="9"/>
  <c r="G120" i="9"/>
  <c r="F120" i="9"/>
  <c r="E120" i="9"/>
  <c r="B120" i="9" s="1"/>
  <c r="H119" i="9"/>
  <c r="G119" i="9"/>
  <c r="F119" i="9"/>
  <c r="E119" i="9"/>
  <c r="B119" i="9"/>
  <c r="H118" i="9"/>
  <c r="G118" i="9"/>
  <c r="F118" i="9"/>
  <c r="E118" i="9"/>
  <c r="B118" i="9"/>
  <c r="H117" i="9"/>
  <c r="G117" i="9"/>
  <c r="F117" i="9"/>
  <c r="E117" i="9"/>
  <c r="B117" i="9" s="1"/>
  <c r="H116" i="9"/>
  <c r="E116" i="9" s="1"/>
  <c r="B116" i="9" s="1"/>
  <c r="G116" i="9"/>
  <c r="F116" i="9"/>
  <c r="H115" i="9"/>
  <c r="G115" i="9"/>
  <c r="F115" i="9"/>
  <c r="E115" i="9"/>
  <c r="B115" i="9" s="1"/>
  <c r="H114" i="9"/>
  <c r="G114" i="9"/>
  <c r="F114" i="9"/>
  <c r="E114" i="9"/>
  <c r="B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G104" i="9"/>
  <c r="F104" i="9"/>
  <c r="E104" i="9"/>
  <c r="B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G98" i="9"/>
  <c r="F98" i="9"/>
  <c r="E98" i="9"/>
  <c r="B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G90" i="9"/>
  <c r="F90" i="9"/>
  <c r="E90" i="9"/>
  <c r="B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G84" i="9"/>
  <c r="F84" i="9"/>
  <c r="E84" i="9"/>
  <c r="B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E68" i="9" s="1"/>
  <c r="B68" i="9" s="1"/>
  <c r="G68" i="9"/>
  <c r="F68" i="9"/>
  <c r="H67" i="9"/>
  <c r="E67" i="9" s="1"/>
  <c r="B67" i="9" s="1"/>
  <c r="G67" i="9"/>
  <c r="F67" i="9"/>
  <c r="H66" i="9"/>
  <c r="G66" i="9"/>
  <c r="F66" i="9"/>
  <c r="E66" i="9"/>
  <c r="B66" i="9" s="1"/>
  <c r="H65" i="9"/>
  <c r="E65" i="9" s="1"/>
  <c r="B65" i="9" s="1"/>
  <c r="G65" i="9"/>
  <c r="F65" i="9"/>
  <c r="H64" i="9"/>
  <c r="G64" i="9"/>
  <c r="F64" i="9"/>
  <c r="E64" i="9"/>
  <c r="B64" i="9" s="1"/>
  <c r="H63" i="9"/>
  <c r="G63" i="9"/>
  <c r="F63" i="9"/>
  <c r="E63" i="9"/>
  <c r="B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G48" i="9"/>
  <c r="F48" i="9"/>
  <c r="E48" i="9"/>
  <c r="B48" i="9"/>
  <c r="H47" i="9"/>
  <c r="G47" i="9"/>
  <c r="F47" i="9"/>
  <c r="E47" i="9"/>
  <c r="B47" i="9" s="1"/>
  <c r="H46" i="9"/>
  <c r="E46" i="9" s="1"/>
  <c r="B46" i="9" s="1"/>
  <c r="G46" i="9"/>
  <c r="F46" i="9"/>
  <c r="H45" i="9"/>
  <c r="G45" i="9"/>
  <c r="F45" i="9"/>
  <c r="E45" i="9"/>
  <c r="B45" i="9" s="1"/>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G39" i="9"/>
  <c r="F39" i="9"/>
  <c r="E39" i="9"/>
  <c r="B39" i="9" s="1"/>
  <c r="H38" i="9"/>
  <c r="G38" i="9"/>
  <c r="F38" i="9"/>
  <c r="E38" i="9"/>
  <c r="B38" i="9" s="1"/>
  <c r="H37" i="9"/>
  <c r="G37" i="9"/>
  <c r="F37" i="9"/>
  <c r="E37" i="9"/>
  <c r="B37" i="9"/>
  <c r="H36" i="9"/>
  <c r="G36" i="9"/>
  <c r="F36" i="9"/>
  <c r="E36" i="9"/>
  <c r="B36" i="9" s="1"/>
  <c r="H35" i="9"/>
  <c r="E35" i="9" s="1"/>
  <c r="B35" i="9" s="1"/>
  <c r="G35" i="9"/>
  <c r="F35" i="9"/>
  <c r="H34" i="9"/>
  <c r="G34" i="9"/>
  <c r="F34" i="9"/>
  <c r="E34" i="9"/>
  <c r="B34" i="9" s="1"/>
  <c r="H33" i="9"/>
  <c r="G33" i="9"/>
  <c r="F33" i="9"/>
  <c r="H32" i="9"/>
  <c r="G32" i="9"/>
  <c r="F32" i="9"/>
  <c r="H31" i="9"/>
  <c r="E31" i="9" s="1"/>
  <c r="B31" i="9" s="1"/>
  <c r="G31" i="9"/>
  <c r="F31" i="9"/>
  <c r="H30" i="9"/>
  <c r="E30" i="9" s="1"/>
  <c r="B30" i="9" s="1"/>
  <c r="G30" i="9"/>
  <c r="F30" i="9"/>
  <c r="H29" i="9"/>
  <c r="E29" i="9" s="1"/>
  <c r="B29" i="9" s="1"/>
  <c r="G29" i="9"/>
  <c r="F29" i="9"/>
  <c r="H28" i="9"/>
  <c r="G28" i="9"/>
  <c r="F28" i="9"/>
  <c r="E28" i="9"/>
  <c r="B28" i="9" s="1"/>
  <c r="H27" i="9"/>
  <c r="G27" i="9"/>
  <c r="F27" i="9"/>
  <c r="H26" i="9"/>
  <c r="G26" i="9"/>
  <c r="F26" i="9"/>
  <c r="E26" i="9"/>
  <c r="B26" i="9" s="1"/>
  <c r="H25" i="9"/>
  <c r="E25" i="9" s="1"/>
  <c r="B25" i="9" s="1"/>
  <c r="G25" i="9"/>
  <c r="F25" i="9"/>
  <c r="H24" i="9"/>
  <c r="G24" i="9"/>
  <c r="F24" i="9"/>
  <c r="E24" i="9"/>
  <c r="B24" i="9" s="1"/>
  <c r="H23" i="9"/>
  <c r="E23" i="9" s="1"/>
  <c r="B23" i="9" s="1"/>
  <c r="G23" i="9"/>
  <c r="F23" i="9"/>
  <c r="H22" i="9"/>
  <c r="G22" i="9"/>
  <c r="F22" i="9"/>
  <c r="E22" i="9"/>
  <c r="B22" i="9" s="1"/>
  <c r="F21" i="9"/>
  <c r="F4" i="9"/>
  <c r="O3" i="9"/>
  <c r="G275" i="9" s="1"/>
  <c r="E275" i="9" s="1"/>
  <c r="I3" i="9"/>
  <c r="H3" i="9"/>
  <c r="G3" i="9"/>
  <c r="D101" i="8"/>
  <c r="D95" i="8"/>
  <c r="D90" i="8"/>
  <c r="D85" i="8"/>
  <c r="C1560" i="1" s="1"/>
  <c r="D80" i="8"/>
  <c r="D75" i="8"/>
  <c r="D70" i="8"/>
  <c r="D65" i="8"/>
  <c r="D60" i="8"/>
  <c r="D55" i="8"/>
  <c r="D50" i="8"/>
  <c r="D49" i="8"/>
  <c r="C1524" i="1" s="1"/>
  <c r="D44" i="8"/>
  <c r="D36" i="8"/>
  <c r="D26" i="8"/>
  <c r="D24" i="8" s="1"/>
  <c r="C1499" i="1" s="1"/>
  <c r="H1499" i="1" s="1"/>
  <c r="D18" i="8"/>
  <c r="D8" i="8"/>
  <c r="D6" i="8" s="1"/>
  <c r="E44" i="7"/>
  <c r="D44" i="7"/>
  <c r="E39" i="7"/>
  <c r="D39" i="7"/>
  <c r="E38" i="7"/>
  <c r="D38" i="7"/>
  <c r="E30" i="7"/>
  <c r="D30" i="7"/>
  <c r="E23" i="7"/>
  <c r="D23" i="7"/>
  <c r="E22" i="7"/>
  <c r="D22" i="7"/>
  <c r="H30" i="3" s="1"/>
  <c r="E14" i="7"/>
  <c r="D14" i="7"/>
  <c r="E7" i="7"/>
  <c r="D7" i="7"/>
  <c r="C1438" i="1" s="1"/>
  <c r="G1438" i="1" s="1"/>
  <c r="E6" i="7"/>
  <c r="D6" i="7"/>
  <c r="C1437" i="1" s="1"/>
  <c r="E5" i="7"/>
  <c r="D5" i="7"/>
  <c r="H29"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412" i="1" s="1"/>
  <c r="H1412" i="1" s="1"/>
  <c r="D118" i="6"/>
  <c r="F117" i="6"/>
  <c r="F116" i="6"/>
  <c r="E115" i="6"/>
  <c r="D115" i="6"/>
  <c r="F115" i="6" s="1"/>
  <c r="E114" i="6"/>
  <c r="I27"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E245" i="5"/>
  <c r="F244" i="5"/>
  <c r="F243" i="5"/>
  <c r="E242" i="5"/>
  <c r="D242" i="5"/>
  <c r="F242" i="5" s="1"/>
  <c r="F241" i="5"/>
  <c r="F240" i="5"/>
  <c r="E239" i="5"/>
  <c r="E238" i="5"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G311" i="9" s="1"/>
  <c r="F205" i="5"/>
  <c r="F204" i="5"/>
  <c r="F203" i="5"/>
  <c r="F202" i="5"/>
  <c r="F201" i="5"/>
  <c r="F200" i="5"/>
  <c r="F199" i="5"/>
  <c r="E198" i="5"/>
  <c r="D198" i="5"/>
  <c r="F198" i="5" s="1"/>
  <c r="F197" i="5"/>
  <c r="F196" i="5"/>
  <c r="F195" i="5"/>
  <c r="F194" i="5"/>
  <c r="F193" i="5"/>
  <c r="F192" i="5"/>
  <c r="E191" i="5"/>
  <c r="E190" i="5" s="1"/>
  <c r="H310" i="9" s="1"/>
  <c r="D191" i="5"/>
  <c r="F191" i="5" s="1"/>
  <c r="D190" i="5"/>
  <c r="G310" i="9" s="1"/>
  <c r="F189" i="5"/>
  <c r="F188" i="5"/>
  <c r="F187" i="5"/>
  <c r="F186" i="5"/>
  <c r="F185" i="5"/>
  <c r="F184" i="5"/>
  <c r="F183" i="5"/>
  <c r="F182" i="5"/>
  <c r="F181" i="5"/>
  <c r="E180" i="5"/>
  <c r="D180" i="5"/>
  <c r="F180" i="5" s="1"/>
  <c r="F179" i="5"/>
  <c r="F178" i="5"/>
  <c r="E177" i="5"/>
  <c r="H308"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D87" i="5"/>
  <c r="F87" i="5" s="1"/>
  <c r="F86" i="5"/>
  <c r="F85" i="5"/>
  <c r="F84" i="5"/>
  <c r="F83" i="5"/>
  <c r="F82" i="5"/>
  <c r="F81" i="5"/>
  <c r="F80" i="5"/>
  <c r="E79" i="5"/>
  <c r="D79" i="5"/>
  <c r="F79" i="5" s="1"/>
  <c r="E78" i="5"/>
  <c r="D1056" i="1" s="1"/>
  <c r="F77" i="5"/>
  <c r="F76" i="5"/>
  <c r="F75" i="5"/>
  <c r="F74" i="5"/>
  <c r="F73" i="5"/>
  <c r="F72" i="5"/>
  <c r="F71" i="5"/>
  <c r="E70" i="5"/>
  <c r="E69" i="5" s="1"/>
  <c r="D70"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E12" i="5" s="1"/>
  <c r="D990" i="1" s="1"/>
  <c r="D19" i="5"/>
  <c r="F18" i="5"/>
  <c r="F17" i="5"/>
  <c r="F16" i="5"/>
  <c r="F15" i="5"/>
  <c r="F14" i="5"/>
  <c r="E13" i="5"/>
  <c r="D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E528"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D421" i="4"/>
  <c r="F421" i="4" s="1"/>
  <c r="E418" i="4"/>
  <c r="D418" i="4"/>
  <c r="F418" i="4" s="1"/>
  <c r="E417" i="4"/>
  <c r="D412" i="1" s="1"/>
  <c r="H412" i="1" s="1"/>
  <c r="D417" i="4"/>
  <c r="D644" i="4" s="1"/>
  <c r="F644" i="4" s="1"/>
  <c r="E416" i="4"/>
  <c r="E643" i="4" s="1"/>
  <c r="D637" i="1"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E351" i="4" s="1"/>
  <c r="E350" i="4" s="1"/>
  <c r="E408" i="4" s="1"/>
  <c r="D352" i="4"/>
  <c r="F352" i="4" s="1"/>
  <c r="D351" i="4"/>
  <c r="D350" i="4" s="1"/>
  <c r="F349" i="4"/>
  <c r="E348" i="4"/>
  <c r="D348" i="4"/>
  <c r="F348" i="4" s="1"/>
  <c r="F347" i="4"/>
  <c r="F346" i="4"/>
  <c r="E345" i="4"/>
  <c r="D345" i="4"/>
  <c r="D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402" i="1"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E252" i="4" s="1"/>
  <c r="D248" i="1" s="1"/>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4" i="1" s="1"/>
  <c r="D188" i="4"/>
  <c r="F187" i="4"/>
  <c r="F186" i="4"/>
  <c r="F185" i="4"/>
  <c r="F184" i="4"/>
  <c r="F183" i="4"/>
  <c r="F182" i="4"/>
  <c r="F181" i="4"/>
  <c r="F180" i="4"/>
  <c r="F179" i="4"/>
  <c r="F178" i="4"/>
  <c r="E177" i="4"/>
  <c r="E163" i="4" s="1"/>
  <c r="D159" i="1" s="1"/>
  <c r="D177" i="4"/>
  <c r="F176" i="4"/>
  <c r="F175" i="4"/>
  <c r="F174" i="4"/>
  <c r="F173" i="4"/>
  <c r="F172" i="4"/>
  <c r="F171" i="4"/>
  <c r="F170" i="4"/>
  <c r="E169" i="4"/>
  <c r="D169" i="4"/>
  <c r="F169" i="4" s="1"/>
  <c r="F168" i="4"/>
  <c r="F167" i="4"/>
  <c r="F166" i="4"/>
  <c r="F165" i="4"/>
  <c r="E164" i="4"/>
  <c r="D160" i="1" s="1"/>
  <c r="D164" i="4"/>
  <c r="D163" i="4"/>
  <c r="F162" i="4"/>
  <c r="F161" i="4"/>
  <c r="F160" i="4"/>
  <c r="E159" i="4"/>
  <c r="D159" i="4"/>
  <c r="F159" i="4" s="1"/>
  <c r="F158" i="4"/>
  <c r="F157" i="4"/>
  <c r="F156" i="4"/>
  <c r="F155" i="4"/>
  <c r="F154" i="4"/>
  <c r="E153" i="4"/>
  <c r="E152" i="4" s="1"/>
  <c r="D148" i="1" s="1"/>
  <c r="D153" i="4"/>
  <c r="D152" i="4"/>
  <c r="F150" i="4"/>
  <c r="F149" i="4"/>
  <c r="F148" i="4"/>
  <c r="F147" i="4"/>
  <c r="F146" i="4"/>
  <c r="F145" i="4"/>
  <c r="F144" i="4"/>
  <c r="F143" i="4"/>
  <c r="F142" i="4"/>
  <c r="F141" i="4"/>
  <c r="E140" i="4"/>
  <c r="D140" i="4"/>
  <c r="D139" i="4" s="1"/>
  <c r="F139" i="4" s="1"/>
  <c r="E139" i="4"/>
  <c r="F138" i="4"/>
  <c r="F137" i="4"/>
  <c r="F136" i="4"/>
  <c r="F135" i="4"/>
  <c r="E134" i="4"/>
  <c r="D130" i="1" s="1"/>
  <c r="D134" i="4"/>
  <c r="D133" i="4" s="1"/>
  <c r="E133" i="4"/>
  <c r="D129" i="1" s="1"/>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08" i="1" s="1"/>
  <c r="D112" i="4"/>
  <c r="F111" i="4"/>
  <c r="F110" i="4"/>
  <c r="F109" i="4"/>
  <c r="F108" i="4"/>
  <c r="E107" i="4"/>
  <c r="D107" i="4"/>
  <c r="F107" i="4" s="1"/>
  <c r="E106" i="4"/>
  <c r="D102" i="1"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H79" i="1" s="1"/>
  <c r="D83" i="4"/>
  <c r="F83" i="4" s="1"/>
  <c r="E82" i="4"/>
  <c r="D78" i="1"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F7" i="4" s="1"/>
  <c r="I36" i="3"/>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C1577" i="1"/>
  <c r="H1577" i="1" s="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C1561" i="1"/>
  <c r="H1561"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G1523" i="1"/>
  <c r="C1523" i="1"/>
  <c r="H1523" i="1" s="1"/>
  <c r="H1522" i="1"/>
  <c r="C1522" i="1"/>
  <c r="G1522" i="1" s="1"/>
  <c r="G1521" i="1"/>
  <c r="C1521" i="1"/>
  <c r="H1521" i="1" s="1"/>
  <c r="C1520" i="1"/>
  <c r="G1520" i="1" s="1"/>
  <c r="C1519" i="1"/>
  <c r="H1519" i="1" s="1"/>
  <c r="C1516" i="1"/>
  <c r="G1516" i="1" s="1"/>
  <c r="G1515" i="1"/>
  <c r="C1515" i="1"/>
  <c r="H1515" i="1" s="1"/>
  <c r="C1514" i="1"/>
  <c r="G1514" i="1" s="1"/>
  <c r="G1513" i="1"/>
  <c r="C1513" i="1"/>
  <c r="H1513" i="1" s="1"/>
  <c r="C1512" i="1"/>
  <c r="G1512" i="1" s="1"/>
  <c r="G1511" i="1"/>
  <c r="C1511" i="1"/>
  <c r="H1511" i="1" s="1"/>
  <c r="C1510" i="1"/>
  <c r="G1510" i="1" s="1"/>
  <c r="C1509" i="1"/>
  <c r="H1509" i="1" s="1"/>
  <c r="C1508" i="1"/>
  <c r="G1507" i="1"/>
  <c r="C1507" i="1"/>
  <c r="H1507" i="1" s="1"/>
  <c r="C1506" i="1"/>
  <c r="G1505" i="1"/>
  <c r="C1505" i="1"/>
  <c r="H1505" i="1" s="1"/>
  <c r="C1504" i="1"/>
  <c r="G1503" i="1"/>
  <c r="C1503" i="1"/>
  <c r="H1503" i="1" s="1"/>
  <c r="C1502" i="1"/>
  <c r="C1500" i="1"/>
  <c r="C1498" i="1"/>
  <c r="G1497" i="1"/>
  <c r="C1497" i="1"/>
  <c r="H1497" i="1" s="1"/>
  <c r="C1496" i="1"/>
  <c r="G1495" i="1"/>
  <c r="C1495" i="1"/>
  <c r="H1495" i="1" s="1"/>
  <c r="C1494" i="1"/>
  <c r="G1493" i="1"/>
  <c r="C1493" i="1"/>
  <c r="H1493" i="1" s="1"/>
  <c r="C1492" i="1"/>
  <c r="C1491" i="1"/>
  <c r="H1491" i="1" s="1"/>
  <c r="C1490" i="1"/>
  <c r="G1489" i="1"/>
  <c r="C1489" i="1"/>
  <c r="H1489" i="1" s="1"/>
  <c r="C1488" i="1"/>
  <c r="G1487" i="1"/>
  <c r="C1487" i="1"/>
  <c r="H1487" i="1" s="1"/>
  <c r="C1486" i="1"/>
  <c r="C1485" i="1"/>
  <c r="H1485" i="1" s="1"/>
  <c r="C1484" i="1"/>
  <c r="C1483" i="1"/>
  <c r="H1483" i="1" s="1"/>
  <c r="C1482" i="1"/>
  <c r="C1481" i="1"/>
  <c r="H1481" i="1" s="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J1444" i="1"/>
  <c r="D1444" i="1"/>
  <c r="H1444" i="1" s="1"/>
  <c r="C1444" i="1"/>
  <c r="D1443" i="1"/>
  <c r="H1443" i="1" s="1"/>
  <c r="C1443" i="1"/>
  <c r="J1442" i="1"/>
  <c r="D1442" i="1"/>
  <c r="H1442" i="1" s="1"/>
  <c r="C1442" i="1"/>
  <c r="D1441" i="1"/>
  <c r="H1441" i="1" s="1"/>
  <c r="C1441" i="1"/>
  <c r="D1440" i="1"/>
  <c r="H1440" i="1" s="1"/>
  <c r="C1440" i="1"/>
  <c r="J1440" i="1" s="1"/>
  <c r="D1439" i="1"/>
  <c r="H1439" i="1" s="1"/>
  <c r="C1439" i="1"/>
  <c r="D1438" i="1"/>
  <c r="D1437" i="1"/>
  <c r="D1436"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C1412" i="1"/>
  <c r="H1411" i="1"/>
  <c r="D1411" i="1"/>
  <c r="C1411" i="1"/>
  <c r="G1411" i="1" s="1"/>
  <c r="D1410" i="1"/>
  <c r="H1410" i="1" s="1"/>
  <c r="C1410" i="1"/>
  <c r="H1409" i="1"/>
  <c r="D1409" i="1"/>
  <c r="C1409" i="1"/>
  <c r="G1409"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D1308" i="1"/>
  <c r="C1308" i="1"/>
  <c r="G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D1223" i="1"/>
  <c r="C1223" i="1"/>
  <c r="D1222" i="1"/>
  <c r="D1221" i="1"/>
  <c r="C1221" i="1"/>
  <c r="H1221" i="1" s="1"/>
  <c r="D1220" i="1"/>
  <c r="C1220" i="1"/>
  <c r="H1220" i="1" s="1"/>
  <c r="D1219" i="1"/>
  <c r="C1219" i="1"/>
  <c r="H1219" i="1" s="1"/>
  <c r="D1218" i="1"/>
  <c r="C1218" i="1"/>
  <c r="D1217" i="1"/>
  <c r="C1217" i="1"/>
  <c r="H1217" i="1" s="1"/>
  <c r="C1216" i="1"/>
  <c r="C1215"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D1155" i="1"/>
  <c r="C1155" i="1"/>
  <c r="D1154" i="1"/>
  <c r="D1151" i="1"/>
  <c r="C1151" i="1"/>
  <c r="H1151" i="1" s="1"/>
  <c r="D1150" i="1"/>
  <c r="C1150" i="1"/>
  <c r="H1150" i="1" s="1"/>
  <c r="D1149" i="1"/>
  <c r="C1149" i="1"/>
  <c r="H1149" i="1" s="1"/>
  <c r="C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5" i="1"/>
  <c r="C1055" i="1"/>
  <c r="H1055" i="1" s="1"/>
  <c r="D1054" i="1"/>
  <c r="C1054" i="1"/>
  <c r="H1054" i="1" s="1"/>
  <c r="D1053" i="1"/>
  <c r="C1053" i="1"/>
  <c r="H1053" i="1" s="1"/>
  <c r="D1052" i="1"/>
  <c r="C1052" i="1"/>
  <c r="H1052" i="1" s="1"/>
  <c r="D1051" i="1"/>
  <c r="C1051" i="1"/>
  <c r="H1051" i="1" s="1"/>
  <c r="D1050" i="1"/>
  <c r="C1050" i="1"/>
  <c r="D1049" i="1"/>
  <c r="C1049" i="1"/>
  <c r="H1049" i="1" s="1"/>
  <c r="D1048" i="1"/>
  <c r="C1048" i="1"/>
  <c r="D1047" i="1"/>
  <c r="C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D1031" i="1"/>
  <c r="C1031" i="1"/>
  <c r="H1031" i="1" s="1"/>
  <c r="D1030" i="1"/>
  <c r="C1030" i="1"/>
  <c r="D1029" i="1"/>
  <c r="C1029" i="1"/>
  <c r="H1029" i="1" s="1"/>
  <c r="D1028" i="1"/>
  <c r="C1028" i="1"/>
  <c r="D1027" i="1"/>
  <c r="C1027" i="1"/>
  <c r="H1027" i="1" s="1"/>
  <c r="D1026" i="1"/>
  <c r="C1026" i="1"/>
  <c r="H1026" i="1" s="1"/>
  <c r="D1025" i="1"/>
  <c r="C1025" i="1"/>
  <c r="D1024" i="1"/>
  <c r="C1024" i="1"/>
  <c r="H1024" i="1" s="1"/>
  <c r="D1023" i="1"/>
  <c r="C1023" i="1"/>
  <c r="D1022" i="1"/>
  <c r="C1022" i="1"/>
  <c r="H1022" i="1" s="1"/>
  <c r="D1021" i="1"/>
  <c r="C1021" i="1"/>
  <c r="H1021" i="1" s="1"/>
  <c r="D1020" i="1"/>
  <c r="C1020" i="1"/>
  <c r="H1020" i="1" s="1"/>
  <c r="D1019" i="1"/>
  <c r="C1019" i="1"/>
  <c r="H1019" i="1" s="1"/>
  <c r="D1018" i="1"/>
  <c r="C1018" i="1"/>
  <c r="D1017" i="1"/>
  <c r="C1017" i="1"/>
  <c r="H1017" i="1" s="1"/>
  <c r="D1016" i="1"/>
  <c r="C1016" i="1"/>
  <c r="H1016" i="1" s="1"/>
  <c r="D1015" i="1"/>
  <c r="C1015" i="1"/>
  <c r="H1015" i="1" s="1"/>
  <c r="D1014" i="1"/>
  <c r="C1014" i="1"/>
  <c r="D1013" i="1"/>
  <c r="C1013" i="1"/>
  <c r="D1012" i="1"/>
  <c r="C1012" i="1"/>
  <c r="H1012" i="1" s="1"/>
  <c r="D1011" i="1"/>
  <c r="C1011" i="1"/>
  <c r="H1011" i="1" s="1"/>
  <c r="D1010" i="1"/>
  <c r="C1010" i="1"/>
  <c r="H1010" i="1" s="1"/>
  <c r="D1009" i="1"/>
  <c r="C1009" i="1"/>
  <c r="H1009" i="1" s="1"/>
  <c r="D1008" i="1"/>
  <c r="C1008" i="1"/>
  <c r="H1008" i="1" s="1"/>
  <c r="D1007" i="1"/>
  <c r="C1007" i="1"/>
  <c r="H1007" i="1" s="1"/>
  <c r="D1006" i="1"/>
  <c r="C1006" i="1"/>
  <c r="D1005" i="1"/>
  <c r="C1005" i="1"/>
  <c r="H1005" i="1" s="1"/>
  <c r="D1004" i="1"/>
  <c r="C1004" i="1"/>
  <c r="D1003" i="1"/>
  <c r="C1003" i="1"/>
  <c r="D1002" i="1"/>
  <c r="C1002" i="1"/>
  <c r="H1002" i="1" s="1"/>
  <c r="D1001" i="1"/>
  <c r="C1001" i="1"/>
  <c r="H1001" i="1" s="1"/>
  <c r="D1000" i="1"/>
  <c r="C1000" i="1"/>
  <c r="D999" i="1"/>
  <c r="C999" i="1"/>
  <c r="D998" i="1"/>
  <c r="C998" i="1"/>
  <c r="D997" i="1"/>
  <c r="C997" i="1"/>
  <c r="D996" i="1"/>
  <c r="C996" i="1"/>
  <c r="D995" i="1"/>
  <c r="C995" i="1"/>
  <c r="H995" i="1" s="1"/>
  <c r="D994" i="1"/>
  <c r="C994" i="1"/>
  <c r="H994" i="1" s="1"/>
  <c r="D993" i="1"/>
  <c r="C993" i="1"/>
  <c r="H993" i="1" s="1"/>
  <c r="D992" i="1"/>
  <c r="C992" i="1"/>
  <c r="H992" i="1" s="1"/>
  <c r="C991" i="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D714" i="1"/>
  <c r="C714" i="1"/>
  <c r="G714" i="1" s="1"/>
  <c r="D713" i="1"/>
  <c r="C713" i="1"/>
  <c r="D712" i="1"/>
  <c r="C712" i="1"/>
  <c r="G712" i="1" s="1"/>
  <c r="D711" i="1"/>
  <c r="C711" i="1"/>
  <c r="D710" i="1"/>
  <c r="C710" i="1"/>
  <c r="D709" i="1"/>
  <c r="C709" i="1"/>
  <c r="D708" i="1"/>
  <c r="C708" i="1"/>
  <c r="G708" i="1" s="1"/>
  <c r="D707" i="1"/>
  <c r="C707" i="1"/>
  <c r="G707" i="1" s="1"/>
  <c r="D706" i="1"/>
  <c r="C706" i="1"/>
  <c r="G706" i="1" s="1"/>
  <c r="D705" i="1"/>
  <c r="C705" i="1"/>
  <c r="D704" i="1"/>
  <c r="C704" i="1"/>
  <c r="G704" i="1" s="1"/>
  <c r="D703" i="1"/>
  <c r="C703" i="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D648" i="1"/>
  <c r="C648" i="1"/>
  <c r="G648" i="1" s="1"/>
  <c r="D647" i="1"/>
  <c r="C647" i="1"/>
  <c r="D646" i="1"/>
  <c r="C646" i="1"/>
  <c r="G646" i="1" s="1"/>
  <c r="D645" i="1"/>
  <c r="C645" i="1"/>
  <c r="D644" i="1"/>
  <c r="C644" i="1"/>
  <c r="D643" i="1"/>
  <c r="C643" i="1"/>
  <c r="D642" i="1"/>
  <c r="C642" i="1"/>
  <c r="D641" i="1"/>
  <c r="C641" i="1"/>
  <c r="C638" i="1"/>
  <c r="C637" i="1"/>
  <c r="D632" i="1"/>
  <c r="C632" i="1"/>
  <c r="D631" i="1"/>
  <c r="C631" i="1"/>
  <c r="D629" i="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C523" i="1"/>
  <c r="G523" i="1" s="1"/>
  <c r="D522"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H415" i="1" s="1"/>
  <c r="C415" i="1"/>
  <c r="G415" i="1" s="1"/>
  <c r="D414" i="1"/>
  <c r="D413" i="1"/>
  <c r="H413" i="1" s="1"/>
  <c r="C413" i="1"/>
  <c r="C412" i="1"/>
  <c r="C411" i="1"/>
  <c r="D406" i="1"/>
  <c r="H406" i="1" s="1"/>
  <c r="C406" i="1"/>
  <c r="D405" i="1"/>
  <c r="H405" i="1" s="1"/>
  <c r="C405" i="1"/>
  <c r="D404" i="1"/>
  <c r="H404" i="1" s="1"/>
  <c r="C404" i="1"/>
  <c r="G404" i="1" s="1"/>
  <c r="D403"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D364" i="1"/>
  <c r="H364" i="1" s="1"/>
  <c r="C364" i="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D292" i="1"/>
  <c r="H292" i="1" s="1"/>
  <c r="C292" i="1"/>
  <c r="G292" i="1" s="1"/>
  <c r="D291" i="1"/>
  <c r="H291" i="1" s="1"/>
  <c r="C291" i="1"/>
  <c r="D290" i="1"/>
  <c r="H290" i="1" s="1"/>
  <c r="C290" i="1"/>
  <c r="D289" i="1"/>
  <c r="H289" i="1" s="1"/>
  <c r="C289" i="1"/>
  <c r="D288" i="1"/>
  <c r="H288" i="1" s="1"/>
  <c r="C288"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C271" i="1"/>
  <c r="G271" i="1" s="1"/>
  <c r="D270" i="1"/>
  <c r="C270" i="1"/>
  <c r="G270" i="1" s="1"/>
  <c r="D269" i="1"/>
  <c r="C269" i="1"/>
  <c r="G269" i="1" s="1"/>
  <c r="D268" i="1"/>
  <c r="C268" i="1"/>
  <c r="G268" i="1" s="1"/>
  <c r="D267" i="1"/>
  <c r="C267" i="1"/>
  <c r="G267" i="1" s="1"/>
  <c r="D266" i="1"/>
  <c r="C266" i="1"/>
  <c r="G266" i="1" s="1"/>
  <c r="D265" i="1"/>
  <c r="C265" i="1"/>
  <c r="G265" i="1" s="1"/>
  <c r="D264" i="1"/>
  <c r="C264" i="1"/>
  <c r="G264" i="1" s="1"/>
  <c r="D263" i="1"/>
  <c r="C263" i="1"/>
  <c r="G263" i="1" s="1"/>
  <c r="D262" i="1"/>
  <c r="C262" i="1"/>
  <c r="D261" i="1"/>
  <c r="C261" i="1"/>
  <c r="G261" i="1" s="1"/>
  <c r="D260" i="1"/>
  <c r="C260" i="1"/>
  <c r="D259" i="1"/>
  <c r="C259" i="1"/>
  <c r="D258" i="1"/>
  <c r="C258" i="1"/>
  <c r="G258" i="1" s="1"/>
  <c r="D257" i="1"/>
  <c r="C257" i="1"/>
  <c r="G257" i="1" s="1"/>
  <c r="D256" i="1"/>
  <c r="C256" i="1"/>
  <c r="C255" i="1"/>
  <c r="D254" i="1"/>
  <c r="C254" i="1"/>
  <c r="G254" i="1" s="1"/>
  <c r="D253" i="1"/>
  <c r="C253" i="1"/>
  <c r="G253" i="1" s="1"/>
  <c r="D252" i="1"/>
  <c r="C252" i="1"/>
  <c r="G252" i="1" s="1"/>
  <c r="D251" i="1"/>
  <c r="C251" i="1"/>
  <c r="G251" i="1" s="1"/>
  <c r="D250" i="1"/>
  <c r="C250" i="1"/>
  <c r="G250" i="1" s="1"/>
  <c r="D249" i="1"/>
  <c r="C249" i="1"/>
  <c r="G249" i="1" s="1"/>
  <c r="C248" i="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20" i="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C211" i="1"/>
  <c r="G211" i="1" s="1"/>
  <c r="D210" i="1"/>
  <c r="C210" i="1"/>
  <c r="D209" i="1"/>
  <c r="C209" i="1"/>
  <c r="D208" i="1"/>
  <c r="C208" i="1"/>
  <c r="G208" i="1" s="1"/>
  <c r="D207" i="1"/>
  <c r="C207" i="1"/>
  <c r="D206" i="1"/>
  <c r="C206" i="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G197" i="1" s="1"/>
  <c r="D196" i="1"/>
  <c r="C196" i="1"/>
  <c r="G196" i="1" s="1"/>
  <c r="D195" i="1"/>
  <c r="C195" i="1"/>
  <c r="G195" i="1" s="1"/>
  <c r="D194" i="1"/>
  <c r="C194" i="1"/>
  <c r="G194" i="1" s="1"/>
  <c r="D193" i="1"/>
  <c r="C193" i="1"/>
  <c r="G193" i="1" s="1"/>
  <c r="D192" i="1"/>
  <c r="D191" i="1"/>
  <c r="C191" i="1"/>
  <c r="G191" i="1" s="1"/>
  <c r="D190" i="1"/>
  <c r="C190" i="1"/>
  <c r="G190" i="1" s="1"/>
  <c r="D189" i="1"/>
  <c r="C189" i="1"/>
  <c r="G189" i="1" s="1"/>
  <c r="D188" i="1"/>
  <c r="C188" i="1"/>
  <c r="G188" i="1" s="1"/>
  <c r="D187" i="1"/>
  <c r="C187" i="1"/>
  <c r="G187" i="1" s="1"/>
  <c r="D186" i="1"/>
  <c r="C186" i="1"/>
  <c r="G186" i="1" s="1"/>
  <c r="D185" i="1"/>
  <c r="C185" i="1"/>
  <c r="G185" i="1" s="1"/>
  <c r="C184" i="1"/>
  <c r="D183" i="1"/>
  <c r="C183" i="1"/>
  <c r="G183" i="1" s="1"/>
  <c r="D182" i="1"/>
  <c r="C182" i="1"/>
  <c r="G182" i="1" s="1"/>
  <c r="D181" i="1"/>
  <c r="C181" i="1"/>
  <c r="G181" i="1" s="1"/>
  <c r="D180" i="1"/>
  <c r="C180" i="1"/>
  <c r="G180" i="1" s="1"/>
  <c r="D179" i="1"/>
  <c r="C179" i="1"/>
  <c r="G179" i="1" s="1"/>
  <c r="D178" i="1"/>
  <c r="C178" i="1"/>
  <c r="G178" i="1" s="1"/>
  <c r="D177" i="1"/>
  <c r="C177" i="1"/>
  <c r="G177" i="1" s="1"/>
  <c r="D176" i="1"/>
  <c r="C176" i="1"/>
  <c r="G176" i="1" s="1"/>
  <c r="D175" i="1"/>
  <c r="C175" i="1"/>
  <c r="G175" i="1" s="1"/>
  <c r="D174" i="1"/>
  <c r="C174" i="1"/>
  <c r="C173" i="1"/>
  <c r="D172" i="1"/>
  <c r="C172" i="1"/>
  <c r="D171" i="1"/>
  <c r="C171" i="1"/>
  <c r="G171" i="1" s="1"/>
  <c r="D170" i="1"/>
  <c r="C170" i="1"/>
  <c r="D169" i="1"/>
  <c r="C169" i="1"/>
  <c r="D168" i="1"/>
  <c r="C168" i="1"/>
  <c r="D167" i="1"/>
  <c r="C167" i="1"/>
  <c r="D166" i="1"/>
  <c r="C166" i="1"/>
  <c r="D165" i="1"/>
  <c r="C165" i="1"/>
  <c r="D164" i="1"/>
  <c r="C164" i="1"/>
  <c r="G164" i="1" s="1"/>
  <c r="D163" i="1"/>
  <c r="C163" i="1"/>
  <c r="D162" i="1"/>
  <c r="C162" i="1"/>
  <c r="G162" i="1" s="1"/>
  <c r="D161" i="1"/>
  <c r="C161" i="1"/>
  <c r="G161" i="1" s="1"/>
  <c r="C160" i="1"/>
  <c r="C159" i="1"/>
  <c r="D158" i="1"/>
  <c r="C158" i="1"/>
  <c r="G158" i="1" s="1"/>
  <c r="D157" i="1"/>
  <c r="C157" i="1"/>
  <c r="G157" i="1" s="1"/>
  <c r="D156" i="1"/>
  <c r="C156" i="1"/>
  <c r="G156" i="1" s="1"/>
  <c r="D155" i="1"/>
  <c r="C155" i="1"/>
  <c r="G155" i="1" s="1"/>
  <c r="D154" i="1"/>
  <c r="C154" i="1"/>
  <c r="G154" i="1" s="1"/>
  <c r="D153" i="1"/>
  <c r="C153" i="1"/>
  <c r="G153" i="1" s="1"/>
  <c r="D152" i="1"/>
  <c r="C152" i="1"/>
  <c r="G152" i="1" s="1"/>
  <c r="D151" i="1"/>
  <c r="C151" i="1"/>
  <c r="G151" i="1" s="1"/>
  <c r="D150" i="1"/>
  <c r="C150" i="1"/>
  <c r="G150" i="1" s="1"/>
  <c r="C149" i="1"/>
  <c r="C148" i="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C135" i="1"/>
  <c r="G135" i="1" s="1"/>
  <c r="D134" i="1"/>
  <c r="C134" i="1"/>
  <c r="G134" i="1" s="1"/>
  <c r="D133" i="1"/>
  <c r="C133" i="1"/>
  <c r="G133" i="1" s="1"/>
  <c r="D132" i="1"/>
  <c r="C132" i="1"/>
  <c r="G132" i="1" s="1"/>
  <c r="D131" i="1"/>
  <c r="C131" i="1"/>
  <c r="G131" i="1" s="1"/>
  <c r="C130" i="1"/>
  <c r="C129" i="1"/>
  <c r="D128" i="1"/>
  <c r="C128" i="1"/>
  <c r="G128" i="1" s="1"/>
  <c r="D127" i="1"/>
  <c r="C127" i="1"/>
  <c r="G127" i="1" s="1"/>
  <c r="D126" i="1"/>
  <c r="C126" i="1"/>
  <c r="G126" i="1" s="1"/>
  <c r="D125" i="1"/>
  <c r="C125" i="1"/>
  <c r="G125" i="1" s="1"/>
  <c r="D124" i="1"/>
  <c r="C124" i="1"/>
  <c r="G124" i="1" s="1"/>
  <c r="D123" i="1"/>
  <c r="C123" i="1"/>
  <c r="G123" i="1" s="1"/>
  <c r="D122" i="1"/>
  <c r="C122" i="1"/>
  <c r="G122" i="1" s="1"/>
  <c r="D121" i="1"/>
  <c r="C121" i="1"/>
  <c r="G121" i="1" s="1"/>
  <c r="D120" i="1"/>
  <c r="C120" i="1"/>
  <c r="G120" i="1" s="1"/>
  <c r="D119" i="1"/>
  <c r="C119" i="1"/>
  <c r="G119" i="1" s="1"/>
  <c r="D118" i="1"/>
  <c r="C118" i="1"/>
  <c r="G118" i="1" s="1"/>
  <c r="D117" i="1"/>
  <c r="C117" i="1"/>
  <c r="G117" i="1" s="1"/>
  <c r="D116" i="1"/>
  <c r="C116" i="1"/>
  <c r="G116" i="1" s="1"/>
  <c r="D115" i="1"/>
  <c r="C115" i="1"/>
  <c r="G115" i="1" s="1"/>
  <c r="D114" i="1"/>
  <c r="C114" i="1"/>
  <c r="G114" i="1" s="1"/>
  <c r="D113" i="1"/>
  <c r="C113" i="1"/>
  <c r="G113" i="1" s="1"/>
  <c r="D112" i="1"/>
  <c r="C112" i="1"/>
  <c r="G112" i="1" s="1"/>
  <c r="D111" i="1"/>
  <c r="C111" i="1"/>
  <c r="G111" i="1" s="1"/>
  <c r="D110" i="1"/>
  <c r="C110" i="1"/>
  <c r="G110" i="1" s="1"/>
  <c r="D109" i="1"/>
  <c r="C109" i="1"/>
  <c r="G109" i="1" s="1"/>
  <c r="C108" i="1"/>
  <c r="D107" i="1"/>
  <c r="C107" i="1"/>
  <c r="G107" i="1" s="1"/>
  <c r="D106" i="1"/>
  <c r="C106" i="1"/>
  <c r="G106" i="1" s="1"/>
  <c r="D105" i="1"/>
  <c r="C105" i="1"/>
  <c r="G105" i="1" s="1"/>
  <c r="D104" i="1"/>
  <c r="C104" i="1"/>
  <c r="G104" i="1" s="1"/>
  <c r="D103" i="1"/>
  <c r="C103" i="1"/>
  <c r="G103" i="1" s="1"/>
  <c r="C102"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C79"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D64" i="1"/>
  <c r="H64" i="1" s="1"/>
  <c r="C64" i="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D45" i="1"/>
  <c r="H45" i="1" s="1"/>
  <c r="C45" i="1"/>
  <c r="G45" i="1" s="1"/>
  <c r="D44" i="1"/>
  <c r="H44" i="1" s="1"/>
  <c r="C44" i="1"/>
  <c r="G44" i="1" s="1"/>
  <c r="D43" i="1"/>
  <c r="H43" i="1" s="1"/>
  <c r="C43" i="1"/>
  <c r="G43" i="1" s="1"/>
  <c r="D42" i="1"/>
  <c r="H42" i="1" s="1"/>
  <c r="C42" i="1"/>
  <c r="G42" i="1" s="1"/>
  <c r="D41" i="1"/>
  <c r="H41" i="1" s="1"/>
  <c r="C41" i="1"/>
  <c r="G41" i="1" s="1"/>
  <c r="D40" i="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E286" i="9" l="1"/>
  <c r="B286" i="9" s="1"/>
  <c r="E288" i="9"/>
  <c r="B288" i="9" s="1"/>
  <c r="E293" i="9"/>
  <c r="B293" i="9" s="1"/>
  <c r="D1408" i="1"/>
  <c r="F118" i="6"/>
  <c r="E32" i="9"/>
  <c r="B32" i="9" s="1"/>
  <c r="E296" i="9"/>
  <c r="B296" i="9" s="1"/>
  <c r="E298" i="9"/>
  <c r="B298" i="9" s="1"/>
  <c r="E301" i="9"/>
  <c r="B301" i="9" s="1"/>
  <c r="E27" i="9"/>
  <c r="B27" i="9" s="1"/>
  <c r="E33" i="9"/>
  <c r="B33" i="9" s="1"/>
  <c r="E287" i="9"/>
  <c r="B287" i="9" s="1"/>
  <c r="E294" i="9"/>
  <c r="B294" i="9" s="1"/>
  <c r="F215" i="9"/>
  <c r="B215" i="9" s="1"/>
  <c r="G1485" i="1"/>
  <c r="H1578" i="1"/>
  <c r="H1576" i="1"/>
  <c r="G1577" i="1"/>
  <c r="G1561" i="1"/>
  <c r="D43" i="8"/>
  <c r="I35" i="3"/>
  <c r="C1518" i="1"/>
  <c r="G1518" i="1" s="1"/>
  <c r="C1436" i="1"/>
  <c r="G1436" i="1" s="1"/>
  <c r="H1438" i="1"/>
  <c r="H1436" i="1"/>
  <c r="H1437" i="1"/>
  <c r="G1524" i="1"/>
  <c r="H1524" i="1"/>
  <c r="G1560" i="1"/>
  <c r="H1560" i="1"/>
  <c r="H1518" i="1"/>
  <c r="G1519" i="1"/>
  <c r="H1520" i="1"/>
  <c r="G1509" i="1"/>
  <c r="C1501" i="1"/>
  <c r="G1499" i="1"/>
  <c r="G1491" i="1"/>
  <c r="G1481" i="1"/>
  <c r="G1483" i="1"/>
  <c r="H1223" i="1"/>
  <c r="H1224" i="1"/>
  <c r="E237" i="5"/>
  <c r="I23" i="3" s="1"/>
  <c r="F246" i="5"/>
  <c r="H1218" i="1"/>
  <c r="D1215" i="1"/>
  <c r="H1215" i="1" s="1"/>
  <c r="D1216" i="1"/>
  <c r="H1216" i="1" s="1"/>
  <c r="F239" i="5"/>
  <c r="H1165" i="1"/>
  <c r="H1156" i="1"/>
  <c r="H1155" i="1"/>
  <c r="H1148" i="1"/>
  <c r="F170" i="5"/>
  <c r="H1047" i="1"/>
  <c r="H1048" i="1"/>
  <c r="H1050" i="1"/>
  <c r="F70" i="5"/>
  <c r="H1033" i="1"/>
  <c r="H1030" i="1"/>
  <c r="H1032" i="1"/>
  <c r="H1028" i="1"/>
  <c r="H1023" i="1"/>
  <c r="H1025" i="1"/>
  <c r="H1018" i="1"/>
  <c r="H1013" i="1"/>
  <c r="H1014" i="1"/>
  <c r="F35" i="5"/>
  <c r="H1006" i="1"/>
  <c r="H1004" i="1"/>
  <c r="H1003" i="1"/>
  <c r="H1000" i="1"/>
  <c r="H999" i="1"/>
  <c r="H997" i="1"/>
  <c r="H998" i="1"/>
  <c r="E7" i="5"/>
  <c r="F19" i="5"/>
  <c r="H996" i="1"/>
  <c r="H991" i="1"/>
  <c r="F13" i="5"/>
  <c r="G632" i="1"/>
  <c r="G631" i="1"/>
  <c r="F68" i="4"/>
  <c r="G291" i="1"/>
  <c r="G290" i="1"/>
  <c r="G289" i="1"/>
  <c r="G406" i="1"/>
  <c r="G413" i="1"/>
  <c r="G405" i="1"/>
  <c r="G816" i="1"/>
  <c r="G715" i="1"/>
  <c r="G713" i="1"/>
  <c r="F219" i="9"/>
  <c r="G711" i="1"/>
  <c r="G710" i="1"/>
  <c r="G709" i="1"/>
  <c r="G705" i="1"/>
  <c r="G703" i="1"/>
  <c r="F217" i="9"/>
  <c r="G668" i="1"/>
  <c r="G649" i="1"/>
  <c r="G647" i="1"/>
  <c r="B275" i="9"/>
  <c r="G644" i="1"/>
  <c r="G643" i="1"/>
  <c r="G642" i="1"/>
  <c r="G645" i="1"/>
  <c r="G641" i="1"/>
  <c r="G412" i="1"/>
  <c r="G637" i="1"/>
  <c r="D411" i="1"/>
  <c r="H411" i="1" s="1"/>
  <c r="F643" i="4"/>
  <c r="G345" i="1"/>
  <c r="G358" i="1"/>
  <c r="G364" i="1"/>
  <c r="G365" i="1"/>
  <c r="G288" i="1"/>
  <c r="E644" i="4"/>
  <c r="D638" i="1" s="1"/>
  <c r="G638" i="1" s="1"/>
  <c r="G259" i="1"/>
  <c r="G260" i="1"/>
  <c r="G262" i="1"/>
  <c r="G256" i="1"/>
  <c r="G248" i="1"/>
  <c r="F252" i="4"/>
  <c r="D255" i="1"/>
  <c r="G255" i="1" s="1"/>
  <c r="F259" i="4"/>
  <c r="G210" i="1"/>
  <c r="B225" i="9"/>
  <c r="G209" i="1"/>
  <c r="G206" i="1"/>
  <c r="G207" i="1"/>
  <c r="G184" i="1"/>
  <c r="F188" i="4"/>
  <c r="B221" i="9"/>
  <c r="B219" i="9"/>
  <c r="D173" i="1"/>
  <c r="G173" i="1" s="1"/>
  <c r="G174" i="1"/>
  <c r="F177" i="4"/>
  <c r="G172" i="1"/>
  <c r="G170" i="1"/>
  <c r="G169" i="1"/>
  <c r="G168" i="1"/>
  <c r="G167" i="1"/>
  <c r="G165" i="1"/>
  <c r="G166" i="1"/>
  <c r="G163" i="1"/>
  <c r="G159" i="1"/>
  <c r="G160" i="1"/>
  <c r="F163" i="4"/>
  <c r="F164" i="4"/>
  <c r="G148" i="1"/>
  <c r="D149" i="1"/>
  <c r="G149" i="1" s="1"/>
  <c r="F153" i="4"/>
  <c r="G129" i="1"/>
  <c r="G130" i="1"/>
  <c r="F133" i="4"/>
  <c r="G102" i="1"/>
  <c r="G108" i="1"/>
  <c r="F106" i="4"/>
  <c r="F112" i="4"/>
  <c r="B217" i="9"/>
  <c r="G79" i="1"/>
  <c r="E6" i="4"/>
  <c r="D2" i="1" s="1"/>
  <c r="G64" i="1"/>
  <c r="G65" i="1"/>
  <c r="G90"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8"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6" i="1"/>
  <c r="H257" i="1"/>
  <c r="H258" i="1"/>
  <c r="H259" i="1"/>
  <c r="H260" i="1"/>
  <c r="H261" i="1"/>
  <c r="H262" i="1"/>
  <c r="H263" i="1"/>
  <c r="H264" i="1"/>
  <c r="H265" i="1"/>
  <c r="H266" i="1"/>
  <c r="H267" i="1"/>
  <c r="H268" i="1"/>
  <c r="H269" i="1"/>
  <c r="H270" i="1"/>
  <c r="H271" i="1"/>
  <c r="H510" i="1"/>
  <c r="H511" i="1"/>
  <c r="H512" i="1"/>
  <c r="H513" i="1"/>
  <c r="H514" i="1"/>
  <c r="H515" i="1"/>
  <c r="H516" i="1"/>
  <c r="H517" i="1"/>
  <c r="H518" i="1"/>
  <c r="H519" i="1"/>
  <c r="H520" i="1"/>
  <c r="H521"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31" i="1"/>
  <c r="H632" i="1"/>
  <c r="H637"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G758"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1058" i="1"/>
  <c r="G1060" i="1"/>
  <c r="G1062" i="1"/>
  <c r="G1064"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299" i="1"/>
  <c r="G1299" i="1"/>
  <c r="G1301" i="1"/>
  <c r="G1303" i="1"/>
  <c r="G1305" i="1"/>
  <c r="G1307" i="1"/>
  <c r="J1439" i="1"/>
  <c r="J1441" i="1"/>
  <c r="J1443" i="1"/>
  <c r="J1446" i="1"/>
  <c r="H1446" i="1"/>
  <c r="G1446" i="1"/>
  <c r="I1446" i="1" s="1"/>
  <c r="J1448" i="1"/>
  <c r="H1448" i="1"/>
  <c r="G1448" i="1"/>
  <c r="J1450" i="1"/>
  <c r="H1450" i="1"/>
  <c r="G1450" i="1"/>
  <c r="I1450" i="1" s="1"/>
  <c r="J1452" i="1"/>
  <c r="H1452" i="1"/>
  <c r="G1452" i="1"/>
  <c r="J1455" i="1"/>
  <c r="H1455" i="1"/>
  <c r="G1455" i="1"/>
  <c r="I1455" i="1" s="1"/>
  <c r="J1457" i="1"/>
  <c r="H1457" i="1"/>
  <c r="G1457" i="1"/>
  <c r="J1459" i="1"/>
  <c r="H1459" i="1"/>
  <c r="G1459" i="1"/>
  <c r="I1459" i="1" s="1"/>
  <c r="G1461" i="1"/>
  <c r="G1470" i="1"/>
  <c r="J1477" i="1"/>
  <c r="H1477" i="1"/>
  <c r="G1477" i="1"/>
  <c r="J1479" i="1"/>
  <c r="H1479" i="1"/>
  <c r="G1479" i="1"/>
  <c r="I1479" i="1" s="1"/>
  <c r="G1482" i="1"/>
  <c r="H1482" i="1"/>
  <c r="G1486" i="1"/>
  <c r="H1486" i="1"/>
  <c r="G1490" i="1"/>
  <c r="H1490" i="1"/>
  <c r="G1494" i="1"/>
  <c r="H1494" i="1"/>
  <c r="G1498" i="1"/>
  <c r="H1498" i="1"/>
  <c r="G1502" i="1"/>
  <c r="H1502" i="1"/>
  <c r="G1506" i="1"/>
  <c r="H1506"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7" i="1"/>
  <c r="G1059" i="1"/>
  <c r="G1061" i="1"/>
  <c r="G1063" i="1"/>
  <c r="G1066" i="1"/>
  <c r="G1068" i="1"/>
  <c r="G1070" i="1"/>
  <c r="G1072" i="1"/>
  <c r="G1074" i="1"/>
  <c r="G1076" i="1"/>
  <c r="G1078" i="1"/>
  <c r="G1080" i="1"/>
  <c r="G1082" i="1"/>
  <c r="G1084" i="1"/>
  <c r="G1086" i="1"/>
  <c r="G1088" i="1"/>
  <c r="G1090" i="1"/>
  <c r="G1092" i="1"/>
  <c r="G1094" i="1"/>
  <c r="G1098" i="1"/>
  <c r="G1100" i="1"/>
  <c r="G1102" i="1"/>
  <c r="G1104" i="1"/>
  <c r="G1106" i="1"/>
  <c r="G1108" i="1"/>
  <c r="G1110" i="1"/>
  <c r="G1114" i="1"/>
  <c r="G1116" i="1"/>
  <c r="G1118" i="1"/>
  <c r="G1120" i="1"/>
  <c r="G1122" i="1"/>
  <c r="G1126" i="1"/>
  <c r="G1128" i="1"/>
  <c r="G1130" i="1"/>
  <c r="G1132" i="1"/>
  <c r="G1134" i="1"/>
  <c r="G1136" i="1"/>
  <c r="G1138" i="1"/>
  <c r="G1140" i="1"/>
  <c r="G1142" i="1"/>
  <c r="G1144" i="1"/>
  <c r="G1146" i="1"/>
  <c r="G1148" i="1"/>
  <c r="G1150"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H1308" i="1"/>
  <c r="J1447" i="1"/>
  <c r="H1447" i="1"/>
  <c r="G1447" i="1"/>
  <c r="I1447" i="1" s="1"/>
  <c r="J1449" i="1"/>
  <c r="H1449" i="1"/>
  <c r="G1449" i="1"/>
  <c r="J1451" i="1"/>
  <c r="H1451" i="1"/>
  <c r="G1451" i="1"/>
  <c r="I1451" i="1" s="1"/>
  <c r="G1453" i="1"/>
  <c r="J1456" i="1"/>
  <c r="H1456" i="1"/>
  <c r="G1456" i="1"/>
  <c r="J1458" i="1"/>
  <c r="H1458" i="1"/>
  <c r="G1458" i="1"/>
  <c r="J1460" i="1"/>
  <c r="H1460" i="1"/>
  <c r="G1460" i="1"/>
  <c r="I1460" i="1" s="1"/>
  <c r="J1476" i="1"/>
  <c r="H1476" i="1"/>
  <c r="G1476" i="1"/>
  <c r="J1478" i="1"/>
  <c r="H1478" i="1"/>
  <c r="G1478" i="1"/>
  <c r="I1478" i="1" s="1"/>
  <c r="G1480" i="1"/>
  <c r="H1480" i="1"/>
  <c r="G1484" i="1"/>
  <c r="H1484" i="1"/>
  <c r="G1488" i="1"/>
  <c r="H1488" i="1"/>
  <c r="G1492" i="1"/>
  <c r="H1492" i="1"/>
  <c r="G1496" i="1"/>
  <c r="H1496" i="1"/>
  <c r="G1500" i="1"/>
  <c r="H1500" i="1"/>
  <c r="G1504" i="1"/>
  <c r="H1504" i="1"/>
  <c r="G1508" i="1"/>
  <c r="H1508"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10" i="1"/>
  <c r="G1412" i="1"/>
  <c r="G1414" i="1"/>
  <c r="G1416" i="1"/>
  <c r="G1418" i="1"/>
  <c r="G1420" i="1"/>
  <c r="G1422" i="1"/>
  <c r="G1424" i="1"/>
  <c r="G1426" i="1"/>
  <c r="G1428" i="1"/>
  <c r="G1430" i="1"/>
  <c r="G1432" i="1"/>
  <c r="G1434" i="1"/>
  <c r="G1437" i="1"/>
  <c r="G1439" i="1"/>
  <c r="I1439" i="1" s="1"/>
  <c r="G1440" i="1"/>
  <c r="I1440" i="1" s="1"/>
  <c r="G1441" i="1"/>
  <c r="I1441" i="1" s="1"/>
  <c r="G1442" i="1"/>
  <c r="I1442" i="1" s="1"/>
  <c r="G1443" i="1"/>
  <c r="I1443" i="1" s="1"/>
  <c r="G1444" i="1"/>
  <c r="I1444" i="1" s="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H1510" i="1"/>
  <c r="H1512" i="1"/>
  <c r="H1514" i="1"/>
  <c r="H1516" i="1"/>
  <c r="E412" i="4"/>
  <c r="D44" i="4"/>
  <c r="D50" i="4"/>
  <c r="D82" i="4"/>
  <c r="E151" i="4"/>
  <c r="F344" i="4"/>
  <c r="D298" i="4"/>
  <c r="G1445" i="1"/>
  <c r="D408" i="4"/>
  <c r="F350" i="4"/>
  <c r="E636" i="4"/>
  <c r="D630" i="1" s="1"/>
  <c r="E141" i="6"/>
  <c r="D42" i="8"/>
  <c r="G313" i="9" s="1"/>
  <c r="E313" i="9" s="1"/>
  <c r="F134" i="4"/>
  <c r="F140" i="4"/>
  <c r="H21" i="9"/>
  <c r="G21" i="9"/>
  <c r="F152" i="4"/>
  <c r="D196" i="4"/>
  <c r="D224" i="4"/>
  <c r="F345" i="4"/>
  <c r="F351" i="4"/>
  <c r="F417" i="4"/>
  <c r="D420" i="4"/>
  <c r="D580" i="4"/>
  <c r="D12" i="5"/>
  <c r="D78" i="5"/>
  <c r="E87" i="5"/>
  <c r="D1065" i="1" s="1"/>
  <c r="G1065" i="1" s="1"/>
  <c r="E290" i="9"/>
  <c r="B290" i="9" s="1"/>
  <c r="F88" i="5"/>
  <c r="D118" i="5"/>
  <c r="D134" i="5"/>
  <c r="D146" i="5"/>
  <c r="E176" i="5"/>
  <c r="D177" i="5"/>
  <c r="D245" i="5"/>
  <c r="D114" i="6"/>
  <c r="G316" i="9"/>
  <c r="E316" i="9" s="1"/>
  <c r="D151" i="4"/>
  <c r="F416" i="4"/>
  <c r="F603" i="4"/>
  <c r="F149" i="5"/>
  <c r="E310" i="9"/>
  <c r="B310" i="9" s="1"/>
  <c r="F190" i="5"/>
  <c r="E311" i="9"/>
  <c r="B311" i="9" s="1"/>
  <c r="F206" i="5"/>
  <c r="F5" i="6"/>
  <c r="D141" i="6"/>
  <c r="G281" i="9"/>
  <c r="E281" i="9" s="1"/>
  <c r="B281" i="9" s="1"/>
  <c r="G280" i="9"/>
  <c r="E280" i="9" s="1"/>
  <c r="B280" i="9" s="1"/>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I10" i="9"/>
  <c r="B233" i="9"/>
  <c r="B236" i="9"/>
  <c r="B238" i="9"/>
  <c r="B258" i="9"/>
  <c r="B260" i="9"/>
  <c r="B262" i="9"/>
  <c r="B264" i="9"/>
  <c r="B266" i="9"/>
  <c r="B268" i="9"/>
  <c r="B270" i="9"/>
  <c r="I1456" i="1" l="1"/>
  <c r="H1501" i="1"/>
  <c r="G1501" i="1"/>
  <c r="H19" i="9"/>
  <c r="E19" i="9" s="1"/>
  <c r="B19" i="9" s="1"/>
  <c r="D1214" i="1"/>
  <c r="I20" i="3"/>
  <c r="D985" i="1"/>
  <c r="H255" i="1"/>
  <c r="H638" i="1"/>
  <c r="F213" i="9"/>
  <c r="B213" i="9" s="1"/>
  <c r="E21" i="9"/>
  <c r="B21" i="9" s="1"/>
  <c r="G411" i="1"/>
  <c r="H149" i="1"/>
  <c r="I16" i="3"/>
  <c r="B313" i="9"/>
  <c r="E166" i="9"/>
  <c r="B166" i="9" s="1"/>
  <c r="F141" i="6"/>
  <c r="C1435" i="1"/>
  <c r="H28" i="3"/>
  <c r="G318" i="9"/>
  <c r="E318" i="9" s="1"/>
  <c r="D289" i="4"/>
  <c r="F151" i="4"/>
  <c r="H17" i="3"/>
  <c r="C147" i="1"/>
  <c r="B316" i="9"/>
  <c r="E315" i="9"/>
  <c r="I10" i="3" s="1"/>
  <c r="F245" i="5"/>
  <c r="C1222" i="1"/>
  <c r="G308" i="9"/>
  <c r="E308" i="9" s="1"/>
  <c r="B308" i="9" s="1"/>
  <c r="D176" i="5"/>
  <c r="F177" i="5"/>
  <c r="C1154" i="1"/>
  <c r="F146" i="5"/>
  <c r="C1124" i="1"/>
  <c r="F118" i="5"/>
  <c r="C1096" i="1"/>
  <c r="F78" i="5"/>
  <c r="C1056" i="1"/>
  <c r="D7" i="5"/>
  <c r="F12" i="5"/>
  <c r="C990" i="1"/>
  <c r="F420" i="4"/>
  <c r="C414" i="1"/>
  <c r="F224" i="4"/>
  <c r="C220" i="1"/>
  <c r="F298" i="4"/>
  <c r="D407" i="4"/>
  <c r="C293" i="1"/>
  <c r="E289" i="4"/>
  <c r="I17" i="3"/>
  <c r="D147" i="1"/>
  <c r="F50" i="4"/>
  <c r="C46" i="1"/>
  <c r="D6" i="4"/>
  <c r="E639" i="4"/>
  <c r="D407" i="1"/>
  <c r="H1065" i="1"/>
  <c r="B192" i="9"/>
  <c r="F114" i="6"/>
  <c r="C1408" i="1"/>
  <c r="H27" i="3"/>
  <c r="D237" i="5"/>
  <c r="E175" i="5"/>
  <c r="D1152" i="1" s="1"/>
  <c r="I22" i="3"/>
  <c r="D1153" i="1"/>
  <c r="F134" i="5"/>
  <c r="C1112" i="1"/>
  <c r="D68" i="5"/>
  <c r="F580" i="4"/>
  <c r="D528" i="4"/>
  <c r="D635" i="4" s="1"/>
  <c r="C574" i="1"/>
  <c r="F196" i="4"/>
  <c r="C192" i="1"/>
  <c r="K1451" i="9"/>
  <c r="G314" i="9"/>
  <c r="E314" i="9" s="1"/>
  <c r="B314" i="9" s="1"/>
  <c r="I34" i="3"/>
  <c r="C1517" i="1"/>
  <c r="I28" i="3"/>
  <c r="D1435" i="1"/>
  <c r="F408" i="4"/>
  <c r="C403" i="1"/>
  <c r="E68" i="5"/>
  <c r="F82" i="4"/>
  <c r="C78" i="1"/>
  <c r="F44" i="4"/>
  <c r="C40" i="1"/>
  <c r="I1474" i="1"/>
  <c r="I1472" i="1"/>
  <c r="I1467" i="1"/>
  <c r="I1465" i="1"/>
  <c r="I1463" i="1"/>
  <c r="I1476" i="1"/>
  <c r="I1458" i="1"/>
  <c r="I1449" i="1"/>
  <c r="I1477" i="1"/>
  <c r="I1457" i="1"/>
  <c r="I1452" i="1"/>
  <c r="I1448" i="1"/>
  <c r="F635" i="4" l="1"/>
  <c r="C629" i="1"/>
  <c r="G192" i="1"/>
  <c r="H192" i="1"/>
  <c r="G574" i="1"/>
  <c r="H574" i="1"/>
  <c r="H1112" i="1"/>
  <c r="G1112" i="1"/>
  <c r="D633" i="1"/>
  <c r="G46" i="1"/>
  <c r="H46" i="1"/>
  <c r="E413" i="4"/>
  <c r="E291" i="4"/>
  <c r="D287" i="1" s="1"/>
  <c r="D285" i="1"/>
  <c r="E290" i="4"/>
  <c r="D286" i="1" s="1"/>
  <c r="F407" i="4"/>
  <c r="C402" i="1"/>
  <c r="G220" i="1"/>
  <c r="H220" i="1"/>
  <c r="G414" i="1"/>
  <c r="H414" i="1"/>
  <c r="H1056" i="1"/>
  <c r="G1056" i="1"/>
  <c r="H1096" i="1"/>
  <c r="G1096" i="1"/>
  <c r="H1124" i="1"/>
  <c r="G1124" i="1"/>
  <c r="H1154" i="1"/>
  <c r="G1154" i="1"/>
  <c r="F176" i="5"/>
  <c r="D175" i="5"/>
  <c r="H22" i="3"/>
  <c r="C1153" i="1"/>
  <c r="H1222" i="1"/>
  <c r="G1222" i="1"/>
  <c r="G147" i="1"/>
  <c r="H147" i="1"/>
  <c r="B318" i="9"/>
  <c r="E317" i="9"/>
  <c r="G1435" i="1"/>
  <c r="H1435" i="1"/>
  <c r="E312" i="9"/>
  <c r="G403" i="1"/>
  <c r="H403" i="1"/>
  <c r="H1517" i="1"/>
  <c r="G1517" i="1"/>
  <c r="H11" i="3"/>
  <c r="G40" i="1"/>
  <c r="H40" i="1"/>
  <c r="G78" i="1"/>
  <c r="H78" i="1"/>
  <c r="I21" i="3"/>
  <c r="D1046" i="1"/>
  <c r="E6" i="5"/>
  <c r="D636" i="4"/>
  <c r="F528" i="4"/>
  <c r="C522" i="1"/>
  <c r="F68" i="5"/>
  <c r="H21" i="3"/>
  <c r="C1046" i="1"/>
  <c r="F237" i="5"/>
  <c r="H23" i="3"/>
  <c r="C1214" i="1"/>
  <c r="G1408" i="1"/>
  <c r="H1408" i="1"/>
  <c r="H9" i="3"/>
  <c r="D412" i="4"/>
  <c r="D290" i="4"/>
  <c r="F6" i="4"/>
  <c r="H16" i="3"/>
  <c r="C2" i="1"/>
  <c r="G293" i="1"/>
  <c r="H293" i="1"/>
  <c r="H990" i="1"/>
  <c r="G990" i="1"/>
  <c r="F7" i="5"/>
  <c r="D6" i="5"/>
  <c r="H20" i="3"/>
  <c r="C985" i="1"/>
  <c r="D291" i="4"/>
  <c r="F289" i="4"/>
  <c r="D413" i="4"/>
  <c r="C285" i="1"/>
  <c r="D640" i="4" l="1"/>
  <c r="D415" i="4"/>
  <c r="F413" i="4"/>
  <c r="C408" i="1"/>
  <c r="F290" i="4"/>
  <c r="C286" i="1"/>
  <c r="H1214" i="1"/>
  <c r="G1214" i="1"/>
  <c r="G522" i="1"/>
  <c r="H522" i="1"/>
  <c r="F636" i="4"/>
  <c r="C630" i="1"/>
  <c r="N3" i="9"/>
  <c r="I11" i="3"/>
  <c r="H1153" i="1"/>
  <c r="G1153" i="1"/>
  <c r="F175" i="5"/>
  <c r="C1152" i="1"/>
  <c r="G402" i="1"/>
  <c r="H402" i="1"/>
  <c r="G629" i="1"/>
  <c r="H629" i="1"/>
  <c r="F291" i="4"/>
  <c r="C287" i="1"/>
  <c r="G285" i="1"/>
  <c r="H285" i="1"/>
  <c r="H985" i="1"/>
  <c r="G985" i="1"/>
  <c r="G285" i="9"/>
  <c r="E285" i="9" s="1"/>
  <c r="B285" i="9" s="1"/>
  <c r="G278" i="9"/>
  <c r="F6" i="5"/>
  <c r="C984" i="1"/>
  <c r="G2" i="1"/>
  <c r="H2" i="1"/>
  <c r="D639" i="4"/>
  <c r="D414" i="4"/>
  <c r="F412" i="4"/>
  <c r="C407" i="1"/>
  <c r="K3" i="9"/>
  <c r="I9" i="3"/>
  <c r="H1046" i="1"/>
  <c r="G1046" i="1"/>
  <c r="H278" i="9"/>
  <c r="D984" i="1"/>
  <c r="E640" i="4"/>
  <c r="E415" i="4"/>
  <c r="D410" i="1" s="1"/>
  <c r="D408" i="1"/>
  <c r="E414" i="4"/>
  <c r="D409" i="1" s="1"/>
  <c r="G286" i="1" l="1"/>
  <c r="H286" i="1"/>
  <c r="G408" i="1"/>
  <c r="H408" i="1"/>
  <c r="F415" i="4"/>
  <c r="C410" i="1"/>
  <c r="G407" i="1"/>
  <c r="H407" i="1"/>
  <c r="F414" i="4"/>
  <c r="C409" i="1"/>
  <c r="E642" i="4"/>
  <c r="D634" i="1"/>
  <c r="E641" i="4"/>
  <c r="D641" i="4"/>
  <c r="F639" i="4"/>
  <c r="C633" i="1"/>
  <c r="H8" i="3"/>
  <c r="H984" i="1"/>
  <c r="G984" i="1"/>
  <c r="E278" i="9"/>
  <c r="G287" i="1"/>
  <c r="H287" i="1"/>
  <c r="H1152" i="1"/>
  <c r="G1152" i="1"/>
  <c r="G630" i="1"/>
  <c r="H630" i="1"/>
  <c r="D642" i="4"/>
  <c r="F640" i="4"/>
  <c r="C634" i="1"/>
  <c r="G634" i="1" l="1"/>
  <c r="H634" i="1"/>
  <c r="D646" i="4"/>
  <c r="F642" i="4"/>
  <c r="C636" i="1"/>
  <c r="B278" i="9"/>
  <c r="E277" i="9"/>
  <c r="I8" i="3" s="1"/>
  <c r="G633" i="1"/>
  <c r="H633" i="1"/>
  <c r="D645" i="4"/>
  <c r="F641" i="4"/>
  <c r="C635" i="1"/>
  <c r="G409" i="1"/>
  <c r="H409" i="1"/>
  <c r="G410" i="1"/>
  <c r="H410" i="1"/>
  <c r="M3" i="9"/>
  <c r="E645" i="4"/>
  <c r="D635" i="1"/>
  <c r="E646" i="4"/>
  <c r="D636" i="1"/>
  <c r="I19" i="3" l="1"/>
  <c r="D640" i="1"/>
  <c r="I18" i="3"/>
  <c r="D639" i="1"/>
  <c r="G635" i="1"/>
  <c r="H635" i="1"/>
  <c r="F645" i="4"/>
  <c r="H18" i="3"/>
  <c r="C639" i="1"/>
  <c r="G276" i="9"/>
  <c r="E276" i="9" s="1"/>
  <c r="B276" i="9" s="1"/>
  <c r="G636" i="1"/>
  <c r="H636" i="1"/>
  <c r="F646" i="4"/>
  <c r="H19" i="3"/>
  <c r="C640" i="1"/>
  <c r="G640" i="1" l="1"/>
  <c r="H640" i="1"/>
  <c r="G639" i="1"/>
  <c r="H639" i="1"/>
  <c r="H7" i="3"/>
  <c r="J3" i="9" l="1"/>
  <c r="G274" i="9" l="1"/>
  <c r="L272" i="9"/>
  <c r="H274" i="9"/>
  <c r="M272" i="9"/>
  <c r="H18" i="9"/>
  <c r="G18" i="9"/>
  <c r="J17" i="9"/>
  <c r="I13" i="9"/>
  <c r="K11" i="9"/>
  <c r="J10" i="9"/>
  <c r="I9" i="9"/>
  <c r="K7" i="9"/>
  <c r="J6" i="9"/>
  <c r="I5" i="9"/>
  <c r="J13" i="9"/>
  <c r="I12" i="9"/>
  <c r="K10" i="9"/>
  <c r="J9" i="9"/>
  <c r="I8" i="9"/>
  <c r="K6" i="9"/>
  <c r="J5" i="9"/>
  <c r="M15" i="9"/>
  <c r="L16" i="9"/>
  <c r="I17" i="9"/>
  <c r="G15" i="9"/>
  <c r="H16" i="9"/>
  <c r="H17" i="9"/>
  <c r="K13" i="9"/>
  <c r="J12" i="9"/>
  <c r="I11" i="9"/>
  <c r="K9" i="9"/>
  <c r="J8" i="9"/>
  <c r="I7" i="9"/>
  <c r="K5" i="9"/>
  <c r="K12" i="9"/>
  <c r="J11" i="9"/>
  <c r="K8" i="9"/>
  <c r="J7" i="9"/>
  <c r="I6" i="9"/>
  <c r="H15" i="9"/>
  <c r="G16" i="9"/>
  <c r="G17" i="9"/>
  <c r="L15" i="9"/>
  <c r="M16" i="9"/>
  <c r="E17" i="9" l="1"/>
  <c r="B17" i="9" s="1"/>
  <c r="E12" i="9"/>
  <c r="B12" i="9" s="1"/>
  <c r="E10" i="9"/>
  <c r="B10" i="9" s="1"/>
  <c r="E18" i="9"/>
  <c r="B18" i="9" s="1"/>
  <c r="E13" i="9"/>
  <c r="B13" i="9" s="1"/>
  <c r="F272" i="9"/>
  <c r="E11" i="9"/>
  <c r="B11" i="9" s="1"/>
  <c r="E5" i="9"/>
  <c r="F15" i="9"/>
  <c r="E16" i="9"/>
  <c r="E6" i="9"/>
  <c r="B6" i="9" s="1"/>
  <c r="E7" i="9"/>
  <c r="B7" i="9" s="1"/>
  <c r="E15" i="9"/>
  <c r="F16" i="9"/>
  <c r="E8" i="9"/>
  <c r="B8" i="9" s="1"/>
  <c r="E9" i="9"/>
  <c r="B9" i="9" s="1"/>
  <c r="E274" i="9"/>
  <c r="F14" i="9" l="1"/>
  <c r="B16" i="9"/>
  <c r="B5" i="9"/>
  <c r="E4" i="9"/>
  <c r="B272" i="9"/>
  <c r="F20" i="9"/>
  <c r="B274" i="9"/>
  <c r="E20" i="9"/>
  <c r="I7" i="3" s="1"/>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<sst xmlns="http://schemas.openxmlformats.org/spreadsheetml/2006/main" count="4374" uniqueCount="3426">
  <si>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</si>
  <si>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</si>
  <si>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</si>
  <si>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</si>
  <si>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</si>
  <si>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</si>
  <si>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</si>
  <si>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</si>
  <si>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</si>
  <si>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</si>
  <si>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</si>
  <si>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</si>
  <si>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</si>
  <si>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</si>
  <si>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</si>
  <si>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</si>
  <si>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</si>
  <si>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</si>
  <si>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</si>
  <si>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</si>
  <si>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</si>
  <si>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</si>
  <si>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</si>
  <si>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</si>
  <si>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</si>
  <si>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</si>
  <si>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</si>
  <si>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</si>
  <si>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</si>
  <si>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</si>
  <si>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</si>
  <si>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GIMNAZIJA ANDRIJE MOHOROVIČIĆA RIJEKA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</si>
  <si>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</si>
  <si>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</si>
  <si>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</si>
  <si>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</si>
  <si>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</si>
  <si>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</si>
  <si>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</si>
  <si>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</si>
  <si>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</si>
  <si>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</si>
  <si>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</si>
  <si>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</si>
  <si>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</si>
  <si>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</si>
  <si>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</si>
  <si>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</si>
  <si>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</si>
  <si>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17458 - GIMNAZIJA ANDRIJE MOHOROVIČIĆA RIJEKA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</si>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</sst>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1359101.57</v>
      </c>
      <c r="D2" s="6">
        <f>'PR-RAS'!E6</f>
        <v>1679697.68</v>
      </c>
      <c r="E2" s="6">
        <v>0</v>
      </c>
      <c r="F2" s="6">
        <v>0</v>
      </c>
      <c r="G2" s="7">
        <f t="shared" ref="G2:G264" si="0">(B2/1000)*(C2*1+D2*2)</f>
        <v>4718.4969300000002</v>
      </c>
      <c r="H2" s="7">
        <f t="shared" ref="H2:H264" si="1">ABS(C2-ROUND(C2,0))+ABS(D2-ROUND(D2,0))</f>
        <v>0.75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1232377.28</v>
      </c>
      <c r="D46" s="1">
        <f>'PR-RAS'!E50</f>
        <v>1543823.06</v>
      </c>
      <c r="E46" s="1">
        <v>0</v>
      </c>
      <c r="F46" s="1">
        <v>0</v>
      </c>
      <c r="G46" s="2">
        <f t="shared" si="0"/>
        <v>194401.05300000001</v>
      </c>
      <c r="H46" s="2">
        <f t="shared" si="1"/>
        <v>0.34000000008381903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1232377.28</v>
      </c>
      <c r="D64" s="1">
        <f>'PR-RAS'!E68</f>
        <v>1543823.06</v>
      </c>
      <c r="E64" s="1">
        <v>0</v>
      </c>
      <c r="F64" s="1">
        <v>0</v>
      </c>
      <c r="G64" s="2">
        <f t="shared" si="0"/>
        <v>272161.4742</v>
      </c>
      <c r="H64" s="2">
        <f t="shared" si="1"/>
        <v>0.34000000008381903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1231714.28</v>
      </c>
      <c r="D65" s="1">
        <f>'PR-RAS'!E69</f>
        <v>1543823.06</v>
      </c>
      <c r="E65" s="1">
        <v>0</v>
      </c>
      <c r="F65" s="1">
        <v>0</v>
      </c>
      <c r="G65" s="2">
        <f t="shared" si="0"/>
        <v>276439.06560000003</v>
      </c>
      <c r="H65" s="2">
        <f t="shared" si="1"/>
        <v>0.34000000008381903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v>
      </c>
      <c r="D66" s="1">
        <f>'PR-RAS'!E70</f>
        <v>0</v>
      </c>
      <c r="E66" s="1">
        <v>0</v>
      </c>
      <c r="F66" s="1">
        <v>0</v>
      </c>
      <c r="G66" s="2">
        <f t="shared" si="0"/>
        <v>43.094999999999999</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7.0000000000000007E-2</v>
      </c>
      <c r="E78" s="1">
        <v>0</v>
      </c>
      <c r="F78" s="1">
        <v>0</v>
      </c>
      <c r="G78" s="2">
        <f t="shared" si="0"/>
        <v>1.0780000000000001E-2</v>
      </c>
      <c r="H78" s="2">
        <f t="shared" si="1"/>
        <v>7.0000000000000007E-2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7.0000000000000007E-2</v>
      </c>
      <c r="E79" s="1">
        <v>0</v>
      </c>
      <c r="F79" s="1">
        <v>0</v>
      </c>
      <c r="G79" s="2">
        <f t="shared" si="0"/>
        <v>1.0920000000000001E-2</v>
      </c>
      <c r="H79" s="2">
        <f t="shared" si="1"/>
        <v>7.0000000000000007E-2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7.0000000000000007E-2</v>
      </c>
      <c r="E81" s="1">
        <v>0</v>
      </c>
      <c r="F81" s="1">
        <v>0</v>
      </c>
      <c r="G81" s="2">
        <f t="shared" si="0"/>
        <v>1.1200000000000002E-2</v>
      </c>
      <c r="H81" s="2">
        <f t="shared" si="1"/>
        <v>7.0000000000000007E-2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9829</v>
      </c>
      <c r="D102" s="1">
        <f>'PR-RAS'!E106</f>
        <v>12030.69</v>
      </c>
      <c r="E102" s="1">
        <v>0</v>
      </c>
      <c r="F102" s="1">
        <v>0</v>
      </c>
      <c r="G102" s="2">
        <f t="shared" si="0"/>
        <v>3422.9283800000007</v>
      </c>
      <c r="H102" s="2">
        <f t="shared" si="1"/>
        <v>0.30999999999949068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9829</v>
      </c>
      <c r="D108" s="1">
        <f>'PR-RAS'!E112</f>
        <v>12030.69</v>
      </c>
      <c r="E108" s="1">
        <v>0</v>
      </c>
      <c r="F108" s="1">
        <v>0</v>
      </c>
      <c r="G108" s="2">
        <f t="shared" si="0"/>
        <v>3626.2706600000006</v>
      </c>
      <c r="H108" s="2">
        <f t="shared" si="1"/>
        <v>0.30999999999949068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9829</v>
      </c>
      <c r="D113" s="1">
        <f>'PR-RAS'!E117</f>
        <v>12030.69</v>
      </c>
      <c r="E113" s="1">
        <v>0</v>
      </c>
      <c r="F113" s="1">
        <v>0</v>
      </c>
      <c r="G113" s="2">
        <f t="shared" si="0"/>
        <v>3795.7225600000006</v>
      </c>
      <c r="H113" s="2">
        <f t="shared" si="1"/>
        <v>0.30999999999949068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21992.62</v>
      </c>
      <c r="D120" s="1">
        <f>'PR-RAS'!E124</f>
        <v>24218.959999999999</v>
      </c>
      <c r="E120" s="1">
        <v>0</v>
      </c>
      <c r="F120" s="1">
        <v>0</v>
      </c>
      <c r="G120" s="2">
        <f t="shared" si="0"/>
        <v>8381.2342599999993</v>
      </c>
      <c r="H120" s="2">
        <f t="shared" si="1"/>
        <v>0.42000000000189175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464.53</v>
      </c>
      <c r="D121" s="1">
        <f>'PR-RAS'!E125</f>
        <v>464.53</v>
      </c>
      <c r="E121" s="1">
        <v>0</v>
      </c>
      <c r="F121" s="1">
        <v>0</v>
      </c>
      <c r="G121" s="2">
        <f t="shared" si="0"/>
        <v>167.23079999999999</v>
      </c>
      <c r="H121" s="2">
        <f t="shared" si="1"/>
        <v>0.94000000000005457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464.53</v>
      </c>
      <c r="D123" s="1">
        <f>'PR-RAS'!E127</f>
        <v>464.53</v>
      </c>
      <c r="E123" s="1">
        <v>0</v>
      </c>
      <c r="F123" s="1">
        <v>0</v>
      </c>
      <c r="G123" s="2">
        <f t="shared" si="0"/>
        <v>170.01797999999999</v>
      </c>
      <c r="H123" s="2">
        <f t="shared" si="1"/>
        <v>0.94000000000005457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21528.09</v>
      </c>
      <c r="D124" s="1">
        <f>'PR-RAS'!E128</f>
        <v>23754.43</v>
      </c>
      <c r="E124" s="1">
        <v>0</v>
      </c>
      <c r="F124" s="1">
        <v>0</v>
      </c>
      <c r="G124" s="2">
        <f t="shared" si="0"/>
        <v>8491.5448500000002</v>
      </c>
      <c r="H124" s="2">
        <f t="shared" si="1"/>
        <v>0.52000000000043656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18028.09</v>
      </c>
      <c r="D125" s="1">
        <f>'PR-RAS'!E129</f>
        <v>23754.43</v>
      </c>
      <c r="E125" s="1">
        <v>0</v>
      </c>
      <c r="F125" s="1">
        <v>0</v>
      </c>
      <c r="G125" s="2">
        <f t="shared" si="0"/>
        <v>8126.5817999999999</v>
      </c>
      <c r="H125" s="2">
        <f t="shared" si="1"/>
        <v>0.52000000000043656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3500</v>
      </c>
      <c r="D126" s="1">
        <f>'PR-RAS'!E130</f>
        <v>0</v>
      </c>
      <c r="E126" s="1">
        <v>0</v>
      </c>
      <c r="F126" s="1">
        <v>0</v>
      </c>
      <c r="G126" s="2">
        <f t="shared" si="0"/>
        <v>437.5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94902.67</v>
      </c>
      <c r="D129" s="1">
        <f>'PR-RAS'!E133</f>
        <v>99624.9</v>
      </c>
      <c r="E129" s="1">
        <v>0</v>
      </c>
      <c r="F129" s="1">
        <v>0</v>
      </c>
      <c r="G129" s="2">
        <f t="shared" si="0"/>
        <v>37651.516159999999</v>
      </c>
      <c r="H129" s="2">
        <f t="shared" si="1"/>
        <v>0.430000000007567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94902.67</v>
      </c>
      <c r="D130" s="1">
        <f>'PR-RAS'!E134</f>
        <v>99624.9</v>
      </c>
      <c r="E130" s="1">
        <v>0</v>
      </c>
      <c r="F130" s="1">
        <v>0</v>
      </c>
      <c r="G130" s="2">
        <f t="shared" si="0"/>
        <v>37945.66863</v>
      </c>
      <c r="H130" s="2">
        <f t="shared" si="1"/>
        <v>0.430000000007567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92796.42</v>
      </c>
      <c r="D131" s="1">
        <f>'PR-RAS'!E135</f>
        <v>99624.9</v>
      </c>
      <c r="E131" s="1">
        <v>0</v>
      </c>
      <c r="F131" s="1">
        <v>0</v>
      </c>
      <c r="G131" s="2">
        <f t="shared" si="0"/>
        <v>37966.008600000001</v>
      </c>
      <c r="H131" s="2">
        <f t="shared" si="1"/>
        <v>0.52000000000407454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2106.25</v>
      </c>
      <c r="D132" s="1">
        <f>'PR-RAS'!E136</f>
        <v>0</v>
      </c>
      <c r="E132" s="1">
        <v>0</v>
      </c>
      <c r="F132" s="1">
        <v>0</v>
      </c>
      <c r="G132" s="2">
        <f t="shared" si="0"/>
        <v>275.91874999999999</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1342744.49</v>
      </c>
      <c r="D147" s="1">
        <f>'PR-RAS'!E151</f>
        <v>1656584.5100000002</v>
      </c>
      <c r="E147" s="1">
        <v>0</v>
      </c>
      <c r="F147" s="1">
        <v>0</v>
      </c>
      <c r="G147" s="2">
        <f t="shared" si="0"/>
        <v>679763.3724600001</v>
      </c>
      <c r="H147" s="2">
        <f t="shared" si="1"/>
        <v>0.9799999997485429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1224082.55</v>
      </c>
      <c r="D148" s="1">
        <f>'PR-RAS'!E152</f>
        <v>1516875.5100000002</v>
      </c>
      <c r="E148" s="1">
        <v>0</v>
      </c>
      <c r="F148" s="1">
        <v>0</v>
      </c>
      <c r="G148" s="2">
        <f t="shared" si="0"/>
        <v>625901.53479000006</v>
      </c>
      <c r="H148" s="2">
        <f t="shared" si="1"/>
        <v>0.93999999971129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1013016.21</v>
      </c>
      <c r="D149" s="1">
        <f>'PR-RAS'!E153</f>
        <v>1251575.1000000001</v>
      </c>
      <c r="E149" s="1">
        <v>0</v>
      </c>
      <c r="F149" s="1">
        <v>0</v>
      </c>
      <c r="G149" s="2">
        <f t="shared" si="0"/>
        <v>520392.62868000002</v>
      </c>
      <c r="H149" s="2">
        <f t="shared" si="1"/>
        <v>0.31000000005587935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1013016.21</v>
      </c>
      <c r="D150" s="1">
        <f>'PR-RAS'!E154</f>
        <v>1251575.1000000001</v>
      </c>
      <c r="E150" s="1">
        <v>0</v>
      </c>
      <c r="F150" s="1">
        <v>0</v>
      </c>
      <c r="G150" s="2">
        <f t="shared" si="0"/>
        <v>523908.79508999997</v>
      </c>
      <c r="H150" s="2">
        <f t="shared" si="1"/>
        <v>0.31000000005587935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43918.49</v>
      </c>
      <c r="D154" s="1">
        <f>'PR-RAS'!E158</f>
        <v>58790.36</v>
      </c>
      <c r="E154" s="1">
        <v>0</v>
      </c>
      <c r="F154" s="1">
        <v>0</v>
      </c>
      <c r="G154" s="2">
        <f t="shared" si="0"/>
        <v>24709.379129999998</v>
      </c>
      <c r="H154" s="2">
        <f t="shared" si="1"/>
        <v>0.84999999999854481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167147.85</v>
      </c>
      <c r="D155" s="1">
        <f>'PR-RAS'!E159</f>
        <v>206510.05</v>
      </c>
      <c r="E155" s="1">
        <v>0</v>
      </c>
      <c r="F155" s="1">
        <v>0</v>
      </c>
      <c r="G155" s="2">
        <f t="shared" si="0"/>
        <v>89345.864299999987</v>
      </c>
      <c r="H155" s="2">
        <f t="shared" si="1"/>
        <v>0.1999999999825377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167147.85</v>
      </c>
      <c r="D157" s="1">
        <f>'PR-RAS'!E161</f>
        <v>206510.05</v>
      </c>
      <c r="E157" s="1">
        <v>0</v>
      </c>
      <c r="F157" s="1">
        <v>0</v>
      </c>
      <c r="G157" s="2">
        <f t="shared" si="0"/>
        <v>90506.200199999992</v>
      </c>
      <c r="H157" s="2">
        <f t="shared" si="1"/>
        <v>0.1999999999825377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116289.89</v>
      </c>
      <c r="D159" s="1">
        <f>'PR-RAS'!E163</f>
        <v>137323.78999999998</v>
      </c>
      <c r="E159" s="1">
        <v>0</v>
      </c>
      <c r="F159" s="1">
        <v>0</v>
      </c>
      <c r="G159" s="2">
        <f t="shared" si="0"/>
        <v>61768.120259999996</v>
      </c>
      <c r="H159" s="2">
        <f t="shared" si="1"/>
        <v>0.32000000002153683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38216.350000000006</v>
      </c>
      <c r="D160" s="1">
        <f>'PR-RAS'!E164</f>
        <v>44017.95</v>
      </c>
      <c r="E160" s="1">
        <v>0</v>
      </c>
      <c r="F160" s="1">
        <v>0</v>
      </c>
      <c r="G160" s="2">
        <f t="shared" si="0"/>
        <v>20074.107749999999</v>
      </c>
      <c r="H160" s="2">
        <f t="shared" si="1"/>
        <v>0.40000000000873115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18967.150000000001</v>
      </c>
      <c r="D161" s="1">
        <f>'PR-RAS'!E165</f>
        <v>23116.37</v>
      </c>
      <c r="E161" s="1">
        <v>0</v>
      </c>
      <c r="F161" s="1">
        <v>0</v>
      </c>
      <c r="G161" s="2">
        <f t="shared" si="0"/>
        <v>10431.982400000001</v>
      </c>
      <c r="H161" s="2">
        <f t="shared" si="1"/>
        <v>0.52000000000043656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19010.62</v>
      </c>
      <c r="D162" s="1">
        <f>'PR-RAS'!E166</f>
        <v>20601.580000000002</v>
      </c>
      <c r="E162" s="1">
        <v>0</v>
      </c>
      <c r="F162" s="1">
        <v>0</v>
      </c>
      <c r="G162" s="2">
        <f t="shared" si="0"/>
        <v>9694.4185799999996</v>
      </c>
      <c r="H162" s="2">
        <f t="shared" si="1"/>
        <v>0.7999999999992724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238.58</v>
      </c>
      <c r="D163" s="1">
        <f>'PR-RAS'!E167</f>
        <v>300</v>
      </c>
      <c r="E163" s="1">
        <v>0</v>
      </c>
      <c r="F163" s="1">
        <v>0</v>
      </c>
      <c r="G163" s="2">
        <f t="shared" si="0"/>
        <v>135.84996000000001</v>
      </c>
      <c r="H163" s="2">
        <f t="shared" si="1"/>
        <v>0.41999999999998749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27381.940000000002</v>
      </c>
      <c r="D165" s="1">
        <f>'PR-RAS'!E169</f>
        <v>26506.1</v>
      </c>
      <c r="E165" s="1">
        <v>0</v>
      </c>
      <c r="F165" s="1">
        <v>0</v>
      </c>
      <c r="G165" s="2">
        <f t="shared" si="0"/>
        <v>13184.63896</v>
      </c>
      <c r="H165" s="2">
        <f t="shared" si="1"/>
        <v>0.1599999999962165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12261.06</v>
      </c>
      <c r="D166" s="1">
        <f>'PR-RAS'!E170</f>
        <v>11944.81</v>
      </c>
      <c r="E166" s="1">
        <v>0</v>
      </c>
      <c r="F166" s="1">
        <v>0</v>
      </c>
      <c r="G166" s="2">
        <f t="shared" si="0"/>
        <v>5964.8622000000005</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338.12</v>
      </c>
      <c r="D167" s="1">
        <f>'PR-RAS'!E171</f>
        <v>536.1</v>
      </c>
      <c r="E167" s="1">
        <v>0</v>
      </c>
      <c r="F167" s="1">
        <v>0</v>
      </c>
      <c r="G167" s="2">
        <f t="shared" si="0"/>
        <v>234.11312000000004</v>
      </c>
      <c r="H167" s="2">
        <f t="shared" si="1"/>
        <v>0.22000000000002728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12762.54</v>
      </c>
      <c r="D168" s="1">
        <f>'PR-RAS'!E172</f>
        <v>12510.63</v>
      </c>
      <c r="E168" s="1">
        <v>0</v>
      </c>
      <c r="F168" s="1">
        <v>0</v>
      </c>
      <c r="G168" s="2">
        <f t="shared" si="0"/>
        <v>6309.8946000000005</v>
      </c>
      <c r="H168" s="2">
        <f t="shared" si="1"/>
        <v>0.82999999999992724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616.61</v>
      </c>
      <c r="D169" s="1">
        <f>'PR-RAS'!E173</f>
        <v>609.29999999999995</v>
      </c>
      <c r="E169" s="1">
        <v>0</v>
      </c>
      <c r="F169" s="1">
        <v>0</v>
      </c>
      <c r="G169" s="2">
        <f t="shared" si="0"/>
        <v>308.31528000000003</v>
      </c>
      <c r="H169" s="2">
        <f t="shared" si="1"/>
        <v>0.68999999999994088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1164.6199999999999</v>
      </c>
      <c r="D170" s="1">
        <f>'PR-RAS'!E174</f>
        <v>681.28</v>
      </c>
      <c r="E170" s="1">
        <v>0</v>
      </c>
      <c r="F170" s="1">
        <v>0</v>
      </c>
      <c r="G170" s="2">
        <f t="shared" si="0"/>
        <v>427.09341999999998</v>
      </c>
      <c r="H170" s="2">
        <f t="shared" si="1"/>
        <v>0.66000000000008185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238.99</v>
      </c>
      <c r="D172" s="1">
        <f>'PR-RAS'!E176</f>
        <v>223.98</v>
      </c>
      <c r="E172" s="1">
        <v>0</v>
      </c>
      <c r="F172" s="1">
        <v>0</v>
      </c>
      <c r="G172" s="2">
        <f t="shared" si="0"/>
        <v>117.46845000000002</v>
      </c>
      <c r="H172" s="2">
        <f t="shared" si="1"/>
        <v>3.0000000000001137E-2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31125.71</v>
      </c>
      <c r="D173" s="1">
        <f>'PR-RAS'!E177</f>
        <v>30691.110000000004</v>
      </c>
      <c r="E173" s="1">
        <v>0</v>
      </c>
      <c r="F173" s="1">
        <v>0</v>
      </c>
      <c r="G173" s="2">
        <f t="shared" si="0"/>
        <v>15911.363960000001</v>
      </c>
      <c r="H173" s="2">
        <f t="shared" si="1"/>
        <v>0.40000000000509317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3859.66</v>
      </c>
      <c r="D174" s="1">
        <f>'PR-RAS'!E178</f>
        <v>3778.4</v>
      </c>
      <c r="E174" s="1">
        <v>0</v>
      </c>
      <c r="F174" s="1">
        <v>0</v>
      </c>
      <c r="G174" s="2">
        <f t="shared" si="0"/>
        <v>1975.0475799999997</v>
      </c>
      <c r="H174" s="2">
        <f t="shared" si="1"/>
        <v>0.74000000000023647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7470.39</v>
      </c>
      <c r="D175" s="1">
        <f>'PR-RAS'!E179</f>
        <v>7954.04</v>
      </c>
      <c r="E175" s="1">
        <v>0</v>
      </c>
      <c r="F175" s="1">
        <v>0</v>
      </c>
      <c r="G175" s="2">
        <f t="shared" si="0"/>
        <v>4067.8537799999999</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9163.2800000000007</v>
      </c>
      <c r="D177" s="1">
        <f>'PR-RAS'!E181</f>
        <v>9712.0400000000009</v>
      </c>
      <c r="E177" s="1">
        <v>0</v>
      </c>
      <c r="F177" s="1">
        <v>0</v>
      </c>
      <c r="G177" s="2">
        <f t="shared" si="0"/>
        <v>5031.37536</v>
      </c>
      <c r="H177" s="2">
        <f t="shared" si="1"/>
        <v>0.32000000000152795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3663.21</v>
      </c>
      <c r="D179" s="1">
        <f>'PR-RAS'!E183</f>
        <v>2631.17</v>
      </c>
      <c r="E179" s="1">
        <v>0</v>
      </c>
      <c r="F179" s="1">
        <v>0</v>
      </c>
      <c r="G179" s="2">
        <f t="shared" si="0"/>
        <v>1588.7478999999998</v>
      </c>
      <c r="H179" s="2">
        <f t="shared" si="1"/>
        <v>0.38000000000010914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1263.72</v>
      </c>
      <c r="D180" s="1">
        <f>'PR-RAS'!E184</f>
        <v>2447.41</v>
      </c>
      <c r="E180" s="1">
        <v>0</v>
      </c>
      <c r="F180" s="1">
        <v>0</v>
      </c>
      <c r="G180" s="2">
        <f t="shared" si="0"/>
        <v>1102.3786599999999</v>
      </c>
      <c r="H180" s="2">
        <f t="shared" si="1"/>
        <v>0.6899999999998272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1742.85</v>
      </c>
      <c r="D181" s="1">
        <f>'PR-RAS'!E185</f>
        <v>1519.92</v>
      </c>
      <c r="E181" s="1">
        <v>0</v>
      </c>
      <c r="F181" s="1">
        <v>0</v>
      </c>
      <c r="G181" s="2">
        <f t="shared" si="0"/>
        <v>860.88420000000008</v>
      </c>
      <c r="H181" s="2">
        <f t="shared" si="1"/>
        <v>0.23000000000001819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3962.6</v>
      </c>
      <c r="D182" s="1">
        <f>'PR-RAS'!E186</f>
        <v>2648.13</v>
      </c>
      <c r="E182" s="1">
        <v>0</v>
      </c>
      <c r="F182" s="1">
        <v>0</v>
      </c>
      <c r="G182" s="2">
        <f t="shared" si="0"/>
        <v>1675.85366</v>
      </c>
      <c r="H182" s="2">
        <f t="shared" si="1"/>
        <v>0.53000000000020009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14798.9</v>
      </c>
      <c r="D183" s="1">
        <f>'PR-RAS'!E187</f>
        <v>29608.81</v>
      </c>
      <c r="E183" s="1">
        <v>0</v>
      </c>
      <c r="F183" s="1">
        <v>0</v>
      </c>
      <c r="G183" s="2">
        <f t="shared" si="0"/>
        <v>13471.00664</v>
      </c>
      <c r="H183" s="2">
        <f t="shared" si="1"/>
        <v>0.28999999999905413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4766.99</v>
      </c>
      <c r="D184" s="1">
        <f>'PR-RAS'!E188</f>
        <v>6499.82</v>
      </c>
      <c r="E184" s="1">
        <v>0</v>
      </c>
      <c r="F184" s="1">
        <v>0</v>
      </c>
      <c r="G184" s="2">
        <f t="shared" si="0"/>
        <v>3251.2932899999996</v>
      </c>
      <c r="H184" s="2">
        <f t="shared" si="1"/>
        <v>0.19000000000050932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1477.7</v>
      </c>
      <c r="D185" s="1">
        <f>'PR-RAS'!E189</f>
        <v>623.59</v>
      </c>
      <c r="E185" s="1">
        <v>0</v>
      </c>
      <c r="F185" s="1">
        <v>0</v>
      </c>
      <c r="G185" s="2">
        <f t="shared" si="0"/>
        <v>501.37792000000002</v>
      </c>
      <c r="H185" s="2">
        <f t="shared" si="1"/>
        <v>0.70999999999992269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1756</v>
      </c>
      <c r="E187" s="1">
        <v>0</v>
      </c>
      <c r="F187" s="1">
        <v>0</v>
      </c>
      <c r="G187" s="2">
        <f t="shared" si="0"/>
        <v>653.23199999999997</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3289.29</v>
      </c>
      <c r="D189" s="1">
        <f>'PR-RAS'!E193</f>
        <v>4120.2299999999996</v>
      </c>
      <c r="E189" s="1">
        <v>0</v>
      </c>
      <c r="F189" s="1">
        <v>0</v>
      </c>
      <c r="G189" s="2">
        <f t="shared" si="0"/>
        <v>2167.5929999999998</v>
      </c>
      <c r="H189" s="2">
        <f t="shared" si="1"/>
        <v>0.51999999999952706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533.87</v>
      </c>
      <c r="D192" s="1">
        <f>'PR-RAS'!E196</f>
        <v>573.05999999999995</v>
      </c>
      <c r="E192" s="1">
        <v>0</v>
      </c>
      <c r="F192" s="1">
        <v>0</v>
      </c>
      <c r="G192" s="2">
        <f t="shared" si="0"/>
        <v>320.87808999999999</v>
      </c>
      <c r="H192" s="2">
        <f t="shared" si="1"/>
        <v>0.18999999999994088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533.87</v>
      </c>
      <c r="D206" s="1">
        <f>'PR-RAS'!E210</f>
        <v>573.05999999999995</v>
      </c>
      <c r="E206" s="1">
        <v>0</v>
      </c>
      <c r="F206" s="1">
        <v>0</v>
      </c>
      <c r="G206" s="2">
        <f t="shared" si="0"/>
        <v>344.39794999999992</v>
      </c>
      <c r="H206" s="2">
        <f t="shared" si="1"/>
        <v>0.18999999999994088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417.42</v>
      </c>
      <c r="D207" s="1">
        <f>'PR-RAS'!E211</f>
        <v>352.09</v>
      </c>
      <c r="E207" s="1">
        <v>0</v>
      </c>
      <c r="F207" s="1">
        <v>0</v>
      </c>
      <c r="G207" s="2">
        <f t="shared" si="0"/>
        <v>231.04959999999997</v>
      </c>
      <c r="H207" s="2">
        <f t="shared" si="1"/>
        <v>0.50999999999999091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3.22</v>
      </c>
      <c r="D209" s="1">
        <f>'PR-RAS'!E213</f>
        <v>9.44</v>
      </c>
      <c r="E209" s="1">
        <v>0</v>
      </c>
      <c r="F209" s="1">
        <v>0</v>
      </c>
      <c r="G209" s="2">
        <f t="shared" si="0"/>
        <v>4.5967999999999991</v>
      </c>
      <c r="H209" s="2">
        <f t="shared" si="1"/>
        <v>0.6599999999999997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113.23</v>
      </c>
      <c r="D210" s="1">
        <f>'PR-RAS'!E214</f>
        <v>211.53</v>
      </c>
      <c r="E210" s="1">
        <v>0</v>
      </c>
      <c r="F210" s="1">
        <v>0</v>
      </c>
      <c r="G210" s="2">
        <f t="shared" si="0"/>
        <v>112.08460999999998</v>
      </c>
      <c r="H210" s="2">
        <f t="shared" si="1"/>
        <v>0.70000000000000284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730</v>
      </c>
      <c r="D248" s="1">
        <f>'PR-RAS'!E252</f>
        <v>660.15</v>
      </c>
      <c r="E248" s="1">
        <v>0</v>
      </c>
      <c r="F248" s="1">
        <v>0</v>
      </c>
      <c r="G248" s="2">
        <f t="shared" si="0"/>
        <v>506.42410000000007</v>
      </c>
      <c r="H248" s="2">
        <f t="shared" si="1"/>
        <v>0.14999999999997726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730</v>
      </c>
      <c r="D255" s="1">
        <f>'PR-RAS'!E259</f>
        <v>660.15</v>
      </c>
      <c r="E255" s="1">
        <v>0</v>
      </c>
      <c r="F255" s="1">
        <v>0</v>
      </c>
      <c r="G255" s="2">
        <f t="shared" si="0"/>
        <v>520.77620000000002</v>
      </c>
      <c r="H255" s="2">
        <f t="shared" si="1"/>
        <v>0.14999999999997726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660.15</v>
      </c>
      <c r="E256" s="1">
        <v>0</v>
      </c>
      <c r="F256" s="1">
        <v>0</v>
      </c>
      <c r="G256" s="2">
        <f t="shared" si="0"/>
        <v>336.67649999999998</v>
      </c>
      <c r="H256" s="2">
        <f t="shared" si="1"/>
        <v>0.14999999999997726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730</v>
      </c>
      <c r="D257" s="1">
        <f>'PR-RAS'!E261</f>
        <v>0</v>
      </c>
      <c r="E257" s="1">
        <v>0</v>
      </c>
      <c r="F257" s="1">
        <v>0</v>
      </c>
      <c r="G257" s="2">
        <f t="shared" si="0"/>
        <v>186.88</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1108.18</v>
      </c>
      <c r="D259" s="1">
        <f>'PR-RAS'!E263</f>
        <v>1152</v>
      </c>
      <c r="E259" s="1">
        <v>0</v>
      </c>
      <c r="F259" s="1">
        <v>0</v>
      </c>
      <c r="G259" s="2">
        <f t="shared" si="0"/>
        <v>880.34244000000012</v>
      </c>
      <c r="H259" s="2">
        <f t="shared" si="1"/>
        <v>0.18000000000006366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1108.18</v>
      </c>
      <c r="D260" s="1">
        <f>'PR-RAS'!E264</f>
        <v>1152</v>
      </c>
      <c r="E260" s="1">
        <v>0</v>
      </c>
      <c r="F260" s="1">
        <v>0</v>
      </c>
      <c r="G260" s="2">
        <f t="shared" si="0"/>
        <v>883.75462000000016</v>
      </c>
      <c r="H260" s="2">
        <f t="shared" si="1"/>
        <v>0.18000000000006366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1108.18</v>
      </c>
      <c r="D262" s="1">
        <f>'PR-RAS'!E266</f>
        <v>1152</v>
      </c>
      <c r="E262" s="1">
        <v>0</v>
      </c>
      <c r="F262" s="1">
        <v>0</v>
      </c>
      <c r="G262" s="2">
        <f t="shared" si="0"/>
        <v>890.57898000000012</v>
      </c>
      <c r="H262" s="2">
        <f t="shared" si="1"/>
        <v>0.18000000000006366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1342744.49</v>
      </c>
      <c r="D285" s="1">
        <f>'PR-RAS'!E289</f>
        <v>1656584.5100000002</v>
      </c>
      <c r="E285" s="1">
        <v>0</v>
      </c>
      <c r="F285" s="1">
        <v>0</v>
      </c>
      <c r="G285" s="2">
        <f t="shared" si="8"/>
        <v>1322279.4368400001</v>
      </c>
      <c r="H285" s="2">
        <f t="shared" si="9"/>
        <v>0.9799999997485429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16357.080000000075</v>
      </c>
      <c r="D286" s="1">
        <f>'PR-RAS'!E290</f>
        <v>23113.169999999693</v>
      </c>
      <c r="E286" s="1">
        <v>0</v>
      </c>
      <c r="F286" s="1">
        <v>0</v>
      </c>
      <c r="G286" s="2">
        <f t="shared" si="8"/>
        <v>17836.274699999845</v>
      </c>
      <c r="H286" s="2">
        <f t="shared" si="9"/>
        <v>0.24999999976716936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10068.27</v>
      </c>
      <c r="D288" s="1">
        <f>'PR-RAS'!E292</f>
        <v>15840.63</v>
      </c>
      <c r="E288" s="1">
        <v>0</v>
      </c>
      <c r="F288" s="1">
        <v>0</v>
      </c>
      <c r="G288" s="2">
        <f t="shared" si="8"/>
        <v>11982.115109999999</v>
      </c>
      <c r="H288" s="2">
        <f t="shared" si="9"/>
        <v>0.64000000000123691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106.63</v>
      </c>
      <c r="D293" s="1">
        <f>'PR-RAS'!E298</f>
        <v>0</v>
      </c>
      <c r="E293" s="1">
        <v>0</v>
      </c>
      <c r="F293" s="1">
        <v>0</v>
      </c>
      <c r="G293" s="2">
        <f t="shared" si="8"/>
        <v>31.135959999999997</v>
      </c>
      <c r="H293" s="2">
        <f t="shared" si="9"/>
        <v>0.37000000000000455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106.63</v>
      </c>
      <c r="D306" s="1">
        <f>'PR-RAS'!E311</f>
        <v>0</v>
      </c>
      <c r="E306" s="1">
        <v>0</v>
      </c>
      <c r="F306" s="1">
        <v>0</v>
      </c>
      <c r="G306" s="2">
        <f t="shared" si="8"/>
        <v>32.522149999999996</v>
      </c>
      <c r="H306" s="2">
        <f t="shared" si="9"/>
        <v>0.37000000000000455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106.63</v>
      </c>
      <c r="D307" s="1">
        <f>'PR-RAS'!E312</f>
        <v>0</v>
      </c>
      <c r="E307" s="1">
        <v>0</v>
      </c>
      <c r="F307" s="1">
        <v>0</v>
      </c>
      <c r="G307" s="2">
        <f t="shared" si="8"/>
        <v>32.628779999999999</v>
      </c>
      <c r="H307" s="2">
        <f t="shared" si="9"/>
        <v>0.37000000000000455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106.63</v>
      </c>
      <c r="D308" s="1">
        <f>'PR-RAS'!E313</f>
        <v>0</v>
      </c>
      <c r="E308" s="1">
        <v>0</v>
      </c>
      <c r="F308" s="1">
        <v>0</v>
      </c>
      <c r="G308" s="2">
        <f t="shared" si="8"/>
        <v>32.735409999999995</v>
      </c>
      <c r="H308" s="2">
        <f t="shared" si="9"/>
        <v>0.37000000000000455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10440.43</v>
      </c>
      <c r="D345" s="1">
        <f>'PR-RAS'!E350</f>
        <v>10972.71</v>
      </c>
      <c r="E345" s="1">
        <v>0</v>
      </c>
      <c r="F345" s="1">
        <v>0</v>
      </c>
      <c r="G345" s="2">
        <f t="shared" si="8"/>
        <v>11140.732399999999</v>
      </c>
      <c r="H345" s="2">
        <f t="shared" si="9"/>
        <v>0.72000000000116415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10440.43</v>
      </c>
      <c r="D358" s="1">
        <f>'PR-RAS'!E363</f>
        <v>10972.71</v>
      </c>
      <c r="E358" s="1">
        <v>0</v>
      </c>
      <c r="F358" s="1">
        <v>0</v>
      </c>
      <c r="G358" s="2">
        <f t="shared" si="8"/>
        <v>11561.748449999999</v>
      </c>
      <c r="H358" s="2">
        <f t="shared" si="9"/>
        <v>0.72000000000116415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9783.73</v>
      </c>
      <c r="D364" s="1">
        <f>'PR-RAS'!E369</f>
        <v>10972.71</v>
      </c>
      <c r="E364" s="1">
        <v>0</v>
      </c>
      <c r="F364" s="1">
        <v>0</v>
      </c>
      <c r="G364" s="2">
        <f t="shared" si="8"/>
        <v>11517.681449999998</v>
      </c>
      <c r="H364" s="2">
        <f t="shared" si="9"/>
        <v>0.56000000000130967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9783.73</v>
      </c>
      <c r="D365" s="1">
        <f>'PR-RAS'!E370</f>
        <v>10972.71</v>
      </c>
      <c r="E365" s="1">
        <v>0</v>
      </c>
      <c r="F365" s="1">
        <v>0</v>
      </c>
      <c r="G365" s="2">
        <f t="shared" si="8"/>
        <v>11549.410599999999</v>
      </c>
      <c r="H365" s="2">
        <f t="shared" si="9"/>
        <v>0.56000000000130967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656.7</v>
      </c>
      <c r="D378" s="1">
        <f>'PR-RAS'!E383</f>
        <v>0</v>
      </c>
      <c r="E378" s="1">
        <v>0</v>
      </c>
      <c r="F378" s="1">
        <v>0</v>
      </c>
      <c r="G378" s="2">
        <f t="shared" si="8"/>
        <v>247.57590000000002</v>
      </c>
      <c r="H378" s="2">
        <f t="shared" si="9"/>
        <v>0.29999999999995453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656.7</v>
      </c>
      <c r="D379" s="1">
        <f>'PR-RAS'!E384</f>
        <v>0</v>
      </c>
      <c r="E379" s="1">
        <v>0</v>
      </c>
      <c r="F379" s="1">
        <v>0</v>
      </c>
      <c r="G379" s="2">
        <f t="shared" si="8"/>
        <v>248.23260000000002</v>
      </c>
      <c r="H379" s="2">
        <f t="shared" si="9"/>
        <v>0.29999999999995453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10333.800000000001</v>
      </c>
      <c r="D403" s="1">
        <f>'PR-RAS'!E408</f>
        <v>10972.71</v>
      </c>
      <c r="E403" s="1">
        <v>0</v>
      </c>
      <c r="F403" s="1">
        <v>0</v>
      </c>
      <c r="G403" s="2">
        <f t="shared" si="8"/>
        <v>12976.246440000001</v>
      </c>
      <c r="H403" s="2">
        <f t="shared" si="9"/>
        <v>0.48999999999978172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1472.33</v>
      </c>
      <c r="D404" s="1">
        <f>'PR-RAS'!E409</f>
        <v>1729.88</v>
      </c>
      <c r="E404" s="1">
        <v>0</v>
      </c>
      <c r="F404" s="1">
        <v>0</v>
      </c>
      <c r="G404" s="2">
        <f t="shared" si="8"/>
        <v>1987.6322700000003</v>
      </c>
      <c r="H404" s="2">
        <f t="shared" si="9"/>
        <v>0.4499999999998181</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1359208.2</v>
      </c>
      <c r="D407" s="1">
        <f>'PR-RAS'!E412</f>
        <v>1679697.68</v>
      </c>
      <c r="E407" s="1">
        <v>0</v>
      </c>
      <c r="F407" s="1">
        <v>0</v>
      </c>
      <c r="G407" s="2">
        <f t="shared" si="8"/>
        <v>1915753.0453599999</v>
      </c>
      <c r="H407" s="2">
        <f t="shared" si="9"/>
        <v>0.52000000001862645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1353184.92</v>
      </c>
      <c r="D408" s="1">
        <f>'PR-RAS'!E413</f>
        <v>1667557.2200000002</v>
      </c>
      <c r="E408" s="1">
        <v>0</v>
      </c>
      <c r="F408" s="1">
        <v>0</v>
      </c>
      <c r="G408" s="2">
        <f t="shared" si="8"/>
        <v>1908137.8395199999</v>
      </c>
      <c r="H408" s="2">
        <f t="shared" si="9"/>
        <v>0.30000000027939677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6023.2800000000279</v>
      </c>
      <c r="D409" s="1">
        <f>'PR-RAS'!E414</f>
        <v>12140.45999999973</v>
      </c>
      <c r="E409" s="1">
        <v>0</v>
      </c>
      <c r="F409" s="1">
        <v>0</v>
      </c>
      <c r="G409" s="2">
        <f t="shared" si="8"/>
        <v>12364.11359999979</v>
      </c>
      <c r="H409" s="2">
        <f t="shared" si="9"/>
        <v>0.73999999975785613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11540.6</v>
      </c>
      <c r="D411" s="1">
        <f>'PR-RAS'!E416</f>
        <v>17570.509999999998</v>
      </c>
      <c r="E411" s="1">
        <v>0</v>
      </c>
      <c r="F411" s="1">
        <v>0</v>
      </c>
      <c r="G411" s="2">
        <f t="shared" si="8"/>
        <v>19139.464199999999</v>
      </c>
      <c r="H411" s="2">
        <f t="shared" si="9"/>
        <v>0.89000000000123691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1359208.2</v>
      </c>
      <c r="D633" s="1">
        <f>'PR-RAS'!E639</f>
        <v>1679697.68</v>
      </c>
      <c r="E633" s="1">
        <v>0</v>
      </c>
      <c r="F633" s="1">
        <v>0</v>
      </c>
      <c r="G633" s="2">
        <f t="shared" si="10"/>
        <v>2982157.4499199996</v>
      </c>
      <c r="H633" s="2">
        <f t="shared" si="11"/>
        <v>0.52000000001862645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1353184.92</v>
      </c>
      <c r="D634" s="1">
        <f>'PR-RAS'!E640</f>
        <v>1667557.2200000002</v>
      </c>
      <c r="E634" s="1">
        <v>0</v>
      </c>
      <c r="F634" s="1">
        <v>0</v>
      </c>
      <c r="G634" s="2">
        <f t="shared" si="10"/>
        <v>2967693.4948800001</v>
      </c>
      <c r="H634" s="2">
        <f t="shared" si="11"/>
        <v>0.30000000027939677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6023.2800000000279</v>
      </c>
      <c r="D635" s="1">
        <f>'PR-RAS'!E641</f>
        <v>12140.45999999973</v>
      </c>
      <c r="E635" s="1">
        <v>0</v>
      </c>
      <c r="F635" s="1">
        <v>0</v>
      </c>
      <c r="G635" s="2">
        <f t="shared" si="10"/>
        <v>19212.862799999675</v>
      </c>
      <c r="H635" s="2">
        <f t="shared" si="11"/>
        <v>0.73999999975785613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11540.6</v>
      </c>
      <c r="D637" s="1">
        <f>'PR-RAS'!E643</f>
        <v>17570.509999999998</v>
      </c>
      <c r="E637" s="1">
        <v>0</v>
      </c>
      <c r="F637" s="1">
        <v>0</v>
      </c>
      <c r="G637" s="2">
        <f t="shared" si="10"/>
        <v>29689.510319999998</v>
      </c>
      <c r="H637" s="2">
        <f t="shared" si="11"/>
        <v>0.89000000000123691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17563.880000000026</v>
      </c>
      <c r="D639" s="1">
        <f>'PR-RAS'!E645</f>
        <v>29710.969999999728</v>
      </c>
      <c r="E639" s="1">
        <v>0</v>
      </c>
      <c r="F639" s="1">
        <v>0</v>
      </c>
      <c r="G639" s="2">
        <f t="shared" si="10"/>
        <v>49116.95315999967</v>
      </c>
      <c r="H639" s="2">
        <f t="shared" si="11"/>
        <v>0.15000000024519977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109060.5</v>
      </c>
      <c r="D641" s="1">
        <f>'PR-RAS'!E647</f>
        <v>130106.54</v>
      </c>
      <c r="E641" s="1">
        <v>0</v>
      </c>
      <c r="F641" s="1">
        <v>0</v>
      </c>
      <c r="G641" s="2">
        <f t="shared" si="10"/>
        <v>236335.09119999997</v>
      </c>
      <c r="H641" s="2">
        <f t="shared" si="11"/>
        <v>0.96000000000640284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14664.19</v>
      </c>
      <c r="D642" s="1">
        <f>'PR-RAS'!E649</f>
        <v>19212.87</v>
      </c>
      <c r="E642" s="1">
        <v>0</v>
      </c>
      <c r="F642" s="1">
        <v>0</v>
      </c>
      <c r="G642" s="2">
        <f t="shared" si="10"/>
        <v>34030.645130000004</v>
      </c>
      <c r="H642" s="2">
        <f t="shared" si="11"/>
        <v>0.32000000000152795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79248.2</v>
      </c>
      <c r="D643" s="1">
        <f>'PR-RAS'!E650</f>
        <v>96455.89</v>
      </c>
      <c r="E643" s="1">
        <v>0</v>
      </c>
      <c r="F643" s="1">
        <v>0</v>
      </c>
      <c r="G643" s="2">
        <f t="shared" si="10"/>
        <v>174726.70715999999</v>
      </c>
      <c r="H643" s="2">
        <f t="shared" si="11"/>
        <v>0.30999999999767169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74699.520000000004</v>
      </c>
      <c r="D644" s="1">
        <f>'PR-RAS'!E651</f>
        <v>84624.9</v>
      </c>
      <c r="E644" s="1">
        <v>0</v>
      </c>
      <c r="F644" s="1">
        <v>0</v>
      </c>
      <c r="G644" s="2">
        <f t="shared" si="10"/>
        <v>156859.41276000001</v>
      </c>
      <c r="H644" s="2">
        <f t="shared" si="11"/>
        <v>0.58000000000174623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19212.869999999995</v>
      </c>
      <c r="D645" s="1">
        <f>'PR-RAS'!E652</f>
        <v>31043.86</v>
      </c>
      <c r="E645" s="1">
        <v>0</v>
      </c>
      <c r="F645" s="1">
        <v>0</v>
      </c>
      <c r="G645" s="2">
        <f t="shared" si="10"/>
        <v>52357.579960000003</v>
      </c>
      <c r="H645" s="2">
        <f t="shared" si="11"/>
        <v>0.27000000000407454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56</v>
      </c>
      <c r="D647" s="1">
        <f>'PR-RAS'!E654</f>
        <v>55</v>
      </c>
      <c r="E647" s="1">
        <v>0</v>
      </c>
      <c r="F647" s="1">
        <v>0</v>
      </c>
      <c r="G647" s="2">
        <f t="shared" si="10"/>
        <v>107.236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47</v>
      </c>
      <c r="E649" s="1">
        <v>0</v>
      </c>
      <c r="F649" s="1">
        <v>0</v>
      </c>
      <c r="G649" s="2">
        <f t="shared" si="10"/>
        <v>92.016000000000005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1231714.28</v>
      </c>
      <c r="D668" s="1">
        <f>'PR-RAS'!E675</f>
        <v>1543823.06</v>
      </c>
      <c r="E668" s="1">
        <v>0</v>
      </c>
      <c r="F668" s="1">
        <v>0</v>
      </c>
      <c r="G668" s="2">
        <f t="shared" si="10"/>
        <v>2881013.3868000004</v>
      </c>
      <c r="H668" s="2">
        <f t="shared" si="11"/>
        <v>0.34000000008381903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v>
      </c>
      <c r="D670" s="1">
        <f>'PR-RAS'!E677</f>
        <v>0</v>
      </c>
      <c r="E670" s="1">
        <v>0</v>
      </c>
      <c r="F670" s="1">
        <v>0</v>
      </c>
      <c r="G670" s="2">
        <f t="shared" si="10"/>
        <v>443.54700000000003</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2019</v>
      </c>
      <c r="D703" s="1">
        <f>'PR-RAS'!E710</f>
        <v>859.69</v>
      </c>
      <c r="E703" s="1">
        <v>0</v>
      </c>
      <c r="F703" s="1">
        <v>0</v>
      </c>
      <c r="G703" s="2">
        <f t="shared" si="10"/>
        <v>2624.34276</v>
      </c>
      <c r="H703" s="2">
        <f t="shared" si="11"/>
        <v>0.30999999999994543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521</v>
      </c>
      <c r="E705" s="1">
        <v>0</v>
      </c>
      <c r="F705" s="1">
        <v>0</v>
      </c>
      <c r="G705" s="2">
        <f t="shared" si="10"/>
        <v>733.56799999999998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9255.2199999999993</v>
      </c>
      <c r="E709" s="1">
        <v>0</v>
      </c>
      <c r="F709" s="1">
        <v>0</v>
      </c>
      <c r="G709" s="2">
        <f t="shared" si="10"/>
        <v>13105.391519999999</v>
      </c>
      <c r="H709" s="2">
        <f t="shared" si="11"/>
        <v>0.21999999999934516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1015.01</v>
      </c>
      <c r="D710" s="1">
        <f>'PR-RAS'!E717</f>
        <v>1324.32</v>
      </c>
      <c r="E710" s="1">
        <v>0</v>
      </c>
      <c r="F710" s="1">
        <v>0</v>
      </c>
      <c r="G710" s="2">
        <f t="shared" si="10"/>
        <v>2597.5278499999995</v>
      </c>
      <c r="H710" s="2">
        <f t="shared" si="11"/>
        <v>0.32999999999992724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19010.62</v>
      </c>
      <c r="D711" s="1">
        <f>'PR-RAS'!E718</f>
        <v>20601.580000000002</v>
      </c>
      <c r="E711" s="1">
        <v>0</v>
      </c>
      <c r="F711" s="1">
        <v>0</v>
      </c>
      <c r="G711" s="2">
        <f t="shared" si="10"/>
        <v>42751.783799999997</v>
      </c>
      <c r="H711" s="2">
        <f t="shared" si="11"/>
        <v>0.7999999999992724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3663.21</v>
      </c>
      <c r="D713" s="1">
        <f>'PR-RAS'!E720</f>
        <v>2631.17</v>
      </c>
      <c r="E713" s="1">
        <v>0</v>
      </c>
      <c r="F713" s="1">
        <v>0</v>
      </c>
      <c r="G713" s="2">
        <f t="shared" si="10"/>
        <v>6354.9915999999994</v>
      </c>
      <c r="H713" s="2">
        <f t="shared" si="11"/>
        <v>0.38000000000010914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214.54</v>
      </c>
      <c r="D714" s="1">
        <f>'PR-RAS'!E721</f>
        <v>123.13</v>
      </c>
      <c r="E714" s="1">
        <v>0</v>
      </c>
      <c r="F714" s="1">
        <v>0</v>
      </c>
      <c r="G714" s="2">
        <f t="shared" si="10"/>
        <v>328.55039999999997</v>
      </c>
      <c r="H714" s="2">
        <f t="shared" si="11"/>
        <v>0.59000000000000341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1049.18</v>
      </c>
      <c r="D715" s="1">
        <f>'PR-RAS'!E722</f>
        <v>2324.2800000000002</v>
      </c>
      <c r="E715" s="1">
        <v>0</v>
      </c>
      <c r="F715" s="1">
        <v>0</v>
      </c>
      <c r="G715" s="2">
        <f t="shared" si="10"/>
        <v>4068.1863600000001</v>
      </c>
      <c r="H715" s="2">
        <f t="shared" si="11"/>
        <v>0.46000000000026375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660.15</v>
      </c>
      <c r="E816" s="1">
        <v>0</v>
      </c>
      <c r="F816" s="1">
        <v>0</v>
      </c>
      <c r="G816" s="2">
        <f t="shared" si="18"/>
        <v>1076.0445</v>
      </c>
      <c r="H816" s="2">
        <f t="shared" si="19"/>
        <v>0.14999999999997726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730</v>
      </c>
      <c r="D821" s="1">
        <f>'PR-RAS'!E828</f>
        <v>0</v>
      </c>
      <c r="E821" s="1">
        <v>0</v>
      </c>
      <c r="F821" s="1">
        <v>0</v>
      </c>
      <c r="G821" s="2">
        <f t="shared" si="18"/>
        <v>598.59999999999991</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259650.33000000002</v>
      </c>
      <c r="D984" s="6">
        <f>BILANCA!E6</f>
        <v>249249.29000000004</v>
      </c>
      <c r="E984" s="6">
        <v>0</v>
      </c>
      <c r="F984" s="6">
        <v>0</v>
      </c>
      <c r="G984" s="7">
        <f t="shared" ref="G984:G1241" si="22">B984/1000*C984+B984/500*D984</f>
        <v>758.14891000000011</v>
      </c>
      <c r="H984" s="7">
        <f t="shared" si="19"/>
        <v>0.62000000005355105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120267.15000000004</v>
      </c>
      <c r="D985" s="1">
        <f>BILANCA!E7</f>
        <v>86838.340000000069</v>
      </c>
      <c r="E985" s="1">
        <v>0</v>
      </c>
      <c r="F985" s="1">
        <v>0</v>
      </c>
      <c r="G985" s="2">
        <f t="shared" si="22"/>
        <v>587.88766000000032</v>
      </c>
      <c r="H985" s="2">
        <f t="shared" si="19"/>
        <v>0.4900000001071021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120267.15000000004</v>
      </c>
      <c r="D990" s="1">
        <f>BILANCA!E12</f>
        <v>86838.340000000069</v>
      </c>
      <c r="E990" s="1">
        <v>0</v>
      </c>
      <c r="F990" s="1">
        <v>0</v>
      </c>
      <c r="G990" s="2">
        <f t="shared" si="22"/>
        <v>2057.6068100000011</v>
      </c>
      <c r="H990" s="2">
        <f t="shared" si="19"/>
        <v>0.4900000001071021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56876.400000000023</v>
      </c>
      <c r="D991" s="1">
        <f>BILANCA!E13</f>
        <v>50847.850000000035</v>
      </c>
      <c r="E991" s="1">
        <v>0</v>
      </c>
      <c r="F991" s="1">
        <v>0</v>
      </c>
      <c r="G991" s="2">
        <f t="shared" si="22"/>
        <v>1268.5768000000007</v>
      </c>
      <c r="H991" s="2">
        <f t="shared" si="19"/>
        <v>0.54999999998835847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482283.9</v>
      </c>
      <c r="D993" s="1">
        <f>BILANCA!E15</f>
        <v>482283.9</v>
      </c>
      <c r="E993" s="1">
        <v>0</v>
      </c>
      <c r="F993" s="1">
        <v>0</v>
      </c>
      <c r="G993" s="2">
        <f t="shared" si="22"/>
        <v>14468.517</v>
      </c>
      <c r="H993" s="2">
        <f t="shared" si="19"/>
        <v>0.19999999995343387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425407.5</v>
      </c>
      <c r="D996" s="1">
        <f>BILANCA!E18</f>
        <v>431436.05</v>
      </c>
      <c r="E996" s="1">
        <v>0</v>
      </c>
      <c r="F996" s="1">
        <v>0</v>
      </c>
      <c r="G996" s="2">
        <f t="shared" si="22"/>
        <v>16747.6348</v>
      </c>
      <c r="H996" s="2">
        <f t="shared" si="19"/>
        <v>0.54999999998835847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44904.080000000016</v>
      </c>
      <c r="D997" s="1">
        <f>BILANCA!E19</f>
        <v>23575.190000000031</v>
      </c>
      <c r="E997" s="1">
        <v>0</v>
      </c>
      <c r="F997" s="1">
        <v>0</v>
      </c>
      <c r="G997" s="2">
        <f t="shared" si="22"/>
        <v>1288.7624400000011</v>
      </c>
      <c r="H997" s="2">
        <f t="shared" si="19"/>
        <v>0.27000000004773028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215472.18</v>
      </c>
      <c r="D998" s="1">
        <f>BILANCA!E20</f>
        <v>217122.1</v>
      </c>
      <c r="E998" s="1">
        <v>0</v>
      </c>
      <c r="F998" s="1">
        <v>0</v>
      </c>
      <c r="G998" s="2">
        <f t="shared" si="22"/>
        <v>9745.7456999999995</v>
      </c>
      <c r="H998" s="2">
        <f t="shared" si="19"/>
        <v>0.27999999999883585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774.41</v>
      </c>
      <c r="D999" s="1">
        <f>BILANCA!E21</f>
        <v>774.41</v>
      </c>
      <c r="E999" s="1">
        <v>0</v>
      </c>
      <c r="F999" s="1">
        <v>0</v>
      </c>
      <c r="G999" s="2">
        <f t="shared" si="22"/>
        <v>37.171679999999995</v>
      </c>
      <c r="H999" s="2">
        <f t="shared" si="19"/>
        <v>0.81999999999993634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8469.31</v>
      </c>
      <c r="D1000" s="1">
        <f>BILANCA!E22</f>
        <v>8469.31</v>
      </c>
      <c r="E1000" s="1">
        <v>0</v>
      </c>
      <c r="F1000" s="1">
        <v>0</v>
      </c>
      <c r="G1000" s="2">
        <f t="shared" si="22"/>
        <v>431.93481000000003</v>
      </c>
      <c r="H1000" s="2">
        <f t="shared" si="19"/>
        <v>0.61999999999898137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4369.8900000000003</v>
      </c>
      <c r="D1003" s="1">
        <f>BILANCA!E25</f>
        <v>4369.8900000000003</v>
      </c>
      <c r="E1003" s="1">
        <v>0</v>
      </c>
      <c r="F1003" s="1">
        <v>0</v>
      </c>
      <c r="G1003" s="2">
        <f t="shared" si="22"/>
        <v>262.1934</v>
      </c>
      <c r="H1003" s="2">
        <f t="shared" si="19"/>
        <v>0.21999999999934516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17392.310000000001</v>
      </c>
      <c r="D1004" s="1">
        <f>BILANCA!E26</f>
        <v>17392.310000000001</v>
      </c>
      <c r="E1004" s="1">
        <v>0</v>
      </c>
      <c r="F1004" s="1">
        <v>0</v>
      </c>
      <c r="G1004" s="2">
        <f t="shared" si="22"/>
        <v>1095.7155300000002</v>
      </c>
      <c r="H1004" s="2">
        <f t="shared" si="19"/>
        <v>0.62000000000261934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201574.02</v>
      </c>
      <c r="D1006" s="1">
        <f>BILANCA!E28</f>
        <v>224552.83</v>
      </c>
      <c r="E1006" s="1">
        <v>0</v>
      </c>
      <c r="F1006" s="1">
        <v>0</v>
      </c>
      <c r="G1006" s="2">
        <f t="shared" si="22"/>
        <v>14965.63264</v>
      </c>
      <c r="H1006" s="2">
        <f t="shared" si="19"/>
        <v>0.19000000000232831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18486.669999999998</v>
      </c>
      <c r="D1013" s="1">
        <f>BILANCA!E35</f>
        <v>12415.300000000001</v>
      </c>
      <c r="E1013" s="1">
        <v>0</v>
      </c>
      <c r="F1013" s="1">
        <v>0</v>
      </c>
      <c r="G1013" s="2">
        <f t="shared" si="22"/>
        <v>1299.5180999999998</v>
      </c>
      <c r="H1013" s="2">
        <f t="shared" si="19"/>
        <v>0.63000000000283762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30412.05</v>
      </c>
      <c r="D1014" s="1">
        <f>BILANCA!E36</f>
        <v>27310.86</v>
      </c>
      <c r="E1014" s="1">
        <v>0</v>
      </c>
      <c r="F1014" s="1">
        <v>0</v>
      </c>
      <c r="G1014" s="2">
        <f t="shared" si="22"/>
        <v>2636.0468700000001</v>
      </c>
      <c r="H1014" s="2">
        <f t="shared" si="19"/>
        <v>0.18999999999869033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11925.38</v>
      </c>
      <c r="D1018" s="1">
        <f>BILANCA!E40</f>
        <v>14895.56</v>
      </c>
      <c r="E1018" s="1">
        <v>0</v>
      </c>
      <c r="F1018" s="1">
        <v>0</v>
      </c>
      <c r="G1018" s="2">
        <f t="shared" si="22"/>
        <v>1460.0775000000001</v>
      </c>
      <c r="H1018" s="2">
        <f t="shared" si="19"/>
        <v>0.81999999999970896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597.25</v>
      </c>
      <c r="D1025" s="1">
        <f>BILANCA!E47</f>
        <v>597.25</v>
      </c>
      <c r="E1025" s="1">
        <v>0</v>
      </c>
      <c r="F1025" s="1">
        <v>0</v>
      </c>
      <c r="G1025" s="2">
        <f t="shared" si="22"/>
        <v>75.253500000000003</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597.25</v>
      </c>
      <c r="D1028" s="1">
        <f>BILANCA!E50</f>
        <v>597.25</v>
      </c>
      <c r="E1028" s="1">
        <v>0</v>
      </c>
      <c r="F1028" s="1">
        <v>0</v>
      </c>
      <c r="G1028" s="2">
        <f t="shared" si="22"/>
        <v>80.628749999999997</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20184.47</v>
      </c>
      <c r="D1032" s="1">
        <f>BILANCA!E54</f>
        <v>20865.75</v>
      </c>
      <c r="E1032" s="1">
        <v>0</v>
      </c>
      <c r="F1032" s="1">
        <v>0</v>
      </c>
      <c r="G1032" s="2">
        <f t="shared" si="22"/>
        <v>3033.8825300000003</v>
      </c>
      <c r="H1032" s="2">
        <f t="shared" si="19"/>
        <v>0.72000000000116415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20184.47</v>
      </c>
      <c r="D1033" s="1">
        <f>BILANCA!E55</f>
        <v>20865.75</v>
      </c>
      <c r="E1033" s="1">
        <v>0</v>
      </c>
      <c r="F1033" s="1">
        <v>0</v>
      </c>
      <c r="G1033" s="2">
        <f t="shared" si="22"/>
        <v>3095.7985000000003</v>
      </c>
      <c r="H1033" s="2">
        <f t="shared" si="19"/>
        <v>0.72000000000116415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139383.18</v>
      </c>
      <c r="D1046" s="1">
        <f>BILANCA!E68</f>
        <v>162410.94999999998</v>
      </c>
      <c r="E1046" s="1">
        <v>0</v>
      </c>
      <c r="F1046" s="1">
        <v>0</v>
      </c>
      <c r="G1046" s="2">
        <f t="shared" si="22"/>
        <v>29244.920039999997</v>
      </c>
      <c r="H1046" s="2">
        <f t="shared" si="19"/>
        <v>0.23000000001047738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19212.87</v>
      </c>
      <c r="D1047" s="1">
        <f>BILANCA!E69</f>
        <v>31043.86</v>
      </c>
      <c r="E1047" s="1">
        <v>0</v>
      </c>
      <c r="F1047" s="1">
        <v>0</v>
      </c>
      <c r="G1047" s="2">
        <f t="shared" si="22"/>
        <v>5203.23776</v>
      </c>
      <c r="H1047" s="2">
        <f t="shared" si="19"/>
        <v>0.27000000000043656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19212.87</v>
      </c>
      <c r="D1048" s="1">
        <f>BILANCA!E70</f>
        <v>31043.86</v>
      </c>
      <c r="E1048" s="1">
        <v>0</v>
      </c>
      <c r="F1048" s="1">
        <v>0</v>
      </c>
      <c r="G1048" s="2">
        <f t="shared" si="22"/>
        <v>5284.5383500000007</v>
      </c>
      <c r="H1048" s="2">
        <f t="shared" si="19"/>
        <v>0.27000000000043656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19212.87</v>
      </c>
      <c r="D1050" s="1">
        <f>BILANCA!E72</f>
        <v>31043.86</v>
      </c>
      <c r="E1050" s="1">
        <v>0</v>
      </c>
      <c r="F1050" s="1">
        <v>0</v>
      </c>
      <c r="G1050" s="2">
        <f t="shared" si="22"/>
        <v>5447.1395300000004</v>
      </c>
      <c r="H1050" s="2">
        <f t="shared" si="19"/>
        <v>0.27000000000043656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11109.81</v>
      </c>
      <c r="D1056" s="1">
        <f>BILANCA!E78</f>
        <v>1260.55</v>
      </c>
      <c r="E1056" s="1">
        <v>0</v>
      </c>
      <c r="F1056" s="1">
        <v>0</v>
      </c>
      <c r="G1056" s="2">
        <f t="shared" si="22"/>
        <v>995.05642999999986</v>
      </c>
      <c r="H1056" s="2">
        <f t="shared" si="19"/>
        <v>0.64000000000055479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1396.07</v>
      </c>
      <c r="D1062" s="1">
        <f>BILANCA!E84</f>
        <v>0</v>
      </c>
      <c r="E1062" s="1">
        <v>0</v>
      </c>
      <c r="F1062" s="1">
        <v>0</v>
      </c>
      <c r="G1062" s="2">
        <f t="shared" si="22"/>
        <v>110.28953</v>
      </c>
      <c r="H1062" s="2">
        <f t="shared" si="19"/>
        <v>6.9999999999936335E-2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9713.74</v>
      </c>
      <c r="D1064" s="1">
        <f>BILANCA!E86</f>
        <v>1260.55</v>
      </c>
      <c r="E1064" s="1">
        <v>0</v>
      </c>
      <c r="F1064" s="1">
        <v>0</v>
      </c>
      <c r="G1064" s="2">
        <f t="shared" si="22"/>
        <v>991.02204000000006</v>
      </c>
      <c r="H1064" s="2">
        <f t="shared" si="19"/>
        <v>0.71000000000026375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109060.5</v>
      </c>
      <c r="D1148" s="1">
        <f>BILANCA!E170</f>
        <v>130106.54</v>
      </c>
      <c r="E1148" s="1">
        <v>0</v>
      </c>
      <c r="F1148" s="1">
        <v>0</v>
      </c>
      <c r="G1148" s="2">
        <f t="shared" si="22"/>
        <v>60930.140700000004</v>
      </c>
      <c r="H1148" s="2">
        <f t="shared" si="23"/>
        <v>0.96000000000640284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109060.5</v>
      </c>
      <c r="D1151" s="1">
        <f>BILANCA!E173</f>
        <v>130106.54</v>
      </c>
      <c r="E1151" s="1">
        <v>0</v>
      </c>
      <c r="F1151" s="1">
        <v>0</v>
      </c>
      <c r="G1151" s="2">
        <f t="shared" si="22"/>
        <v>62037.961439999999</v>
      </c>
      <c r="H1151" s="2">
        <f t="shared" si="23"/>
        <v>0.96000000000640284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259650.33000000002</v>
      </c>
      <c r="D1152" s="1">
        <f>BILANCA!E175</f>
        <v>249249.29</v>
      </c>
      <c r="E1152" s="1">
        <v>0</v>
      </c>
      <c r="F1152" s="1">
        <v>0</v>
      </c>
      <c r="G1152" s="2">
        <f t="shared" si="22"/>
        <v>128127.16579</v>
      </c>
      <c r="H1152" s="2">
        <f t="shared" si="23"/>
        <v>0.62000000002444722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121819.30000000002</v>
      </c>
      <c r="D1153" s="1">
        <f>BILANCA!E176</f>
        <v>132699.98000000001</v>
      </c>
      <c r="E1153" s="1">
        <v>0</v>
      </c>
      <c r="F1153" s="1">
        <v>0</v>
      </c>
      <c r="G1153" s="2">
        <f t="shared" si="22"/>
        <v>65827.274200000014</v>
      </c>
      <c r="H1153" s="2">
        <f t="shared" si="23"/>
        <v>0.32000000000698492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121819.30000000002</v>
      </c>
      <c r="D1154" s="1">
        <f>BILANCA!E177</f>
        <v>132699.98000000001</v>
      </c>
      <c r="E1154" s="1">
        <v>0</v>
      </c>
      <c r="F1154" s="1">
        <v>0</v>
      </c>
      <c r="G1154" s="2">
        <f t="shared" si="22"/>
        <v>66214.493460000012</v>
      </c>
      <c r="H1154" s="2">
        <f t="shared" si="23"/>
        <v>0.32000000000698492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109090.05</v>
      </c>
      <c r="D1155" s="1">
        <f>BILANCA!E178</f>
        <v>129770.54</v>
      </c>
      <c r="E1155" s="1">
        <v>0</v>
      </c>
      <c r="F1155" s="1">
        <v>0</v>
      </c>
      <c r="G1155" s="2">
        <f t="shared" si="22"/>
        <v>63404.554359999995</v>
      </c>
      <c r="H1155" s="2">
        <f t="shared" si="23"/>
        <v>0.51000000000931323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2162.02</v>
      </c>
      <c r="D1156" s="1">
        <f>BILANCA!E179</f>
        <v>1997.4</v>
      </c>
      <c r="E1156" s="1">
        <v>0</v>
      </c>
      <c r="F1156" s="1">
        <v>0</v>
      </c>
      <c r="G1156" s="2">
        <f t="shared" si="22"/>
        <v>1065.12986</v>
      </c>
      <c r="H1156" s="2">
        <f t="shared" si="23"/>
        <v>0.42000000000007276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53.3</v>
      </c>
      <c r="D1157" s="1">
        <f>BILANCA!E180</f>
        <v>0</v>
      </c>
      <c r="E1157" s="1">
        <v>0</v>
      </c>
      <c r="F1157" s="1">
        <v>0</v>
      </c>
      <c r="G1157" s="2">
        <f t="shared" si="22"/>
        <v>9.2741999999999987</v>
      </c>
      <c r="H1157" s="2">
        <f t="shared" si="23"/>
        <v>0.29999999999999716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53.3</v>
      </c>
      <c r="D1160" s="1">
        <f>BILANCA!E183</f>
        <v>0</v>
      </c>
      <c r="E1160" s="1">
        <v>0</v>
      </c>
      <c r="F1160" s="1">
        <v>0</v>
      </c>
      <c r="G1160" s="2">
        <f t="shared" si="22"/>
        <v>9.434099999999999</v>
      </c>
      <c r="H1160" s="2">
        <f t="shared" si="23"/>
        <v>0.29999999999999716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10513.93</v>
      </c>
      <c r="D1165" s="1">
        <f>BILANCA!E188</f>
        <v>932.04</v>
      </c>
      <c r="E1165" s="1">
        <v>0</v>
      </c>
      <c r="F1165" s="1">
        <v>0</v>
      </c>
      <c r="G1165" s="2">
        <f t="shared" si="22"/>
        <v>2252.7978200000002</v>
      </c>
      <c r="H1165" s="2">
        <f t="shared" si="23"/>
        <v>0.10999999999967258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137831.03</v>
      </c>
      <c r="D1214" s="1">
        <f>BILANCA!E237</f>
        <v>116549.31</v>
      </c>
      <c r="E1214" s="1">
        <v>0</v>
      </c>
      <c r="F1214" s="1">
        <v>0</v>
      </c>
      <c r="G1214" s="2">
        <f t="shared" si="22"/>
        <v>85684.749150000003</v>
      </c>
      <c r="H1214" s="2">
        <f t="shared" si="23"/>
        <v>0.33999999999650754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120267.15</v>
      </c>
      <c r="D1215" s="1">
        <f>BILANCA!E238</f>
        <v>86838.34</v>
      </c>
      <c r="E1215" s="1">
        <v>0</v>
      </c>
      <c r="F1215" s="1">
        <v>0</v>
      </c>
      <c r="G1215" s="2">
        <f t="shared" si="22"/>
        <v>68194.968560000008</v>
      </c>
      <c r="H1215" s="2">
        <f t="shared" si="23"/>
        <v>0.48999999999068677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120267.15</v>
      </c>
      <c r="D1216" s="1">
        <f>BILANCA!E239</f>
        <v>86838.34</v>
      </c>
      <c r="E1216" s="1">
        <v>0</v>
      </c>
      <c r="F1216" s="1">
        <v>0</v>
      </c>
      <c r="G1216" s="2">
        <f t="shared" si="22"/>
        <v>68488.912389999998</v>
      </c>
      <c r="H1216" s="2">
        <f t="shared" si="23"/>
        <v>0.48999999999068677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82868.149999999994</v>
      </c>
      <c r="D1217" s="1">
        <f>BILANCA!E240</f>
        <v>70605.56</v>
      </c>
      <c r="E1217" s="1">
        <v>0</v>
      </c>
      <c r="F1217" s="1">
        <v>0</v>
      </c>
      <c r="G1217" s="2">
        <f t="shared" si="22"/>
        <v>52434.549180000002</v>
      </c>
      <c r="H1217" s="2">
        <f t="shared" si="23"/>
        <v>0.58999999999650754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37399</v>
      </c>
      <c r="D1218" s="1">
        <f>BILANCA!E241</f>
        <v>16232.78</v>
      </c>
      <c r="E1218" s="1">
        <v>0</v>
      </c>
      <c r="F1218" s="1">
        <v>0</v>
      </c>
      <c r="G1218" s="2">
        <f t="shared" si="22"/>
        <v>16418.171600000001</v>
      </c>
      <c r="H1218" s="2">
        <f t="shared" si="23"/>
        <v>0.21999999999934516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17563.88</v>
      </c>
      <c r="D1222" s="1">
        <f>BILANCA!E245</f>
        <v>29710.97</v>
      </c>
      <c r="E1222" s="1">
        <v>0</v>
      </c>
      <c r="F1222" s="1">
        <v>0</v>
      </c>
      <c r="G1222" s="2">
        <f t="shared" si="22"/>
        <v>18399.610980000001</v>
      </c>
      <c r="H1222" s="2">
        <f t="shared" si="23"/>
        <v>0.14999999999781721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17563.88</v>
      </c>
      <c r="D1223" s="1">
        <f>BILANCA!E246</f>
        <v>29710.97</v>
      </c>
      <c r="E1223" s="1">
        <v>0</v>
      </c>
      <c r="F1223" s="1">
        <v>0</v>
      </c>
      <c r="G1223" s="2">
        <f t="shared" si="22"/>
        <v>18476.596799999999</v>
      </c>
      <c r="H1223" s="2">
        <f t="shared" si="23"/>
        <v>0.14999999999781721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17563.88</v>
      </c>
      <c r="D1224" s="1">
        <f>BILANCA!E247</f>
        <v>29710.97</v>
      </c>
      <c r="E1224" s="1">
        <v>0</v>
      </c>
      <c r="F1224" s="1">
        <v>0</v>
      </c>
      <c r="G1224" s="2">
        <f t="shared" si="22"/>
        <v>18553.582620000001</v>
      </c>
      <c r="H1224" s="2">
        <f t="shared" si="23"/>
        <v>0.14999999999781721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27885.07</v>
      </c>
      <c r="D1236" s="1">
        <f>BILANCA!E259</f>
        <v>0</v>
      </c>
      <c r="E1236" s="1">
        <v>0</v>
      </c>
      <c r="F1236" s="1">
        <v>0</v>
      </c>
      <c r="G1236" s="2">
        <f t="shared" si="22"/>
        <v>7054.9227099999998</v>
      </c>
      <c r="H1236" s="2">
        <f t="shared" si="23"/>
        <v>6.9999999999708962E-2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27885.07</v>
      </c>
      <c r="D1237" s="1">
        <f>BILANCA!E260</f>
        <v>0</v>
      </c>
      <c r="E1237" s="1">
        <v>0</v>
      </c>
      <c r="F1237" s="1">
        <v>0</v>
      </c>
      <c r="G1237" s="2">
        <f t="shared" si="22"/>
        <v>7082.8077800000001</v>
      </c>
      <c r="H1237" s="2">
        <f t="shared" si="23"/>
        <v>6.9999999999708962E-2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9713.74</v>
      </c>
      <c r="D1244" s="1">
        <f>BILANCA!E268</f>
        <v>1260.55</v>
      </c>
      <c r="E1244" s="1">
        <v>0</v>
      </c>
      <c r="F1244" s="1">
        <v>0</v>
      </c>
      <c r="G1244" s="2">
        <f t="shared" si="24"/>
        <v>3193.29324</v>
      </c>
      <c r="H1244" s="2">
        <f t="shared" si="23"/>
        <v>0.71000000000026375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121819.3</v>
      </c>
      <c r="D1264" s="1">
        <f>BILANCA!E288</f>
        <v>132699.98000000001</v>
      </c>
      <c r="E1264" s="1">
        <v>0</v>
      </c>
      <c r="F1264" s="1">
        <v>0</v>
      </c>
      <c r="G1264" s="2">
        <f t="shared" si="24"/>
        <v>108808.61206000001</v>
      </c>
      <c r="H1264" s="2">
        <f t="shared" si="23"/>
        <v>0.319999999992433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300</v>
      </c>
      <c r="D1274" s="1">
        <f>BILANCA!E298</f>
        <v>0</v>
      </c>
      <c r="E1274" s="1">
        <v>0</v>
      </c>
      <c r="F1274" s="1">
        <v>0</v>
      </c>
      <c r="G1274" s="2">
        <f t="shared" si="24"/>
        <v>87.3</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10213.93</v>
      </c>
      <c r="D1278" s="1">
        <f>BILANCA!E302</f>
        <v>932.04</v>
      </c>
      <c r="E1278" s="1">
        <v>0</v>
      </c>
      <c r="F1278" s="1">
        <v>0</v>
      </c>
      <c r="G1278" s="2">
        <f t="shared" si="24"/>
        <v>3563.0129499999998</v>
      </c>
      <c r="H1278" s="2">
        <f t="shared" si="23"/>
        <v>0.10999999999967258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1353184.92</v>
      </c>
      <c r="D1408" s="1">
        <f>'RAS-funkcijski'!E114</f>
        <v>1667557.22</v>
      </c>
      <c r="E1408" s="1">
        <v>0</v>
      </c>
      <c r="F1408" s="1">
        <v>0</v>
      </c>
      <c r="G1408" s="2">
        <f t="shared" si="24"/>
        <v>515712.92960000003</v>
      </c>
      <c r="H1408" s="2">
        <f t="shared" si="27"/>
        <v>0.30000000004656613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1353184.92</v>
      </c>
      <c r="D1412" s="1">
        <f>'RAS-funkcijski'!E118</f>
        <v>1667557.22</v>
      </c>
      <c r="E1412" s="1">
        <v>0</v>
      </c>
      <c r="F1412" s="1">
        <v>0</v>
      </c>
      <c r="G1412" s="2">
        <f t="shared" si="24"/>
        <v>534466.12704000005</v>
      </c>
      <c r="H1412" s="2">
        <f t="shared" si="27"/>
        <v>0.30000000004656613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1353184.92</v>
      </c>
      <c r="D1414" s="1">
        <f>'RAS-funkcijski'!E120</f>
        <v>1667557.22</v>
      </c>
      <c r="E1414" s="1">
        <v>0</v>
      </c>
      <c r="F1414" s="1">
        <v>0</v>
      </c>
      <c r="G1414" s="2">
        <f t="shared" si="24"/>
        <v>543842.72576000006</v>
      </c>
      <c r="H1414" s="2">
        <f t="shared" si="27"/>
        <v>0.30000000004656613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1353184.92</v>
      </c>
      <c r="D1435" s="13">
        <f>'RAS-funkcijski'!E141</f>
        <v>1667557.22</v>
      </c>
      <c r="E1435" s="13">
        <v>0</v>
      </c>
      <c r="F1435" s="13">
        <v>0</v>
      </c>
      <c r="G1435" s="14">
        <f t="shared" si="24"/>
        <v>642297.0123200001</v>
      </c>
      <c r="H1435" s="14">
        <f t="shared" si="27"/>
        <v>0.30000000004656613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20502.169999999998</v>
      </c>
      <c r="D1436" s="6">
        <f>'P-VRIO'!E5</f>
        <v>0</v>
      </c>
      <c r="E1436" s="6">
        <v>0</v>
      </c>
      <c r="F1436" s="6">
        <v>0</v>
      </c>
      <c r="G1436" s="7">
        <f t="shared" si="24"/>
        <v>20.50217</v>
      </c>
      <c r="H1436" s="7">
        <f t="shared" si="27"/>
        <v>0.16999999999825377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20502.169999999998</v>
      </c>
      <c r="D1453" s="1">
        <f>'P-VRIO'!E22</f>
        <v>0</v>
      </c>
      <c r="E1453" s="1">
        <v>0</v>
      </c>
      <c r="F1453" s="1">
        <v>0</v>
      </c>
      <c r="G1453" s="2">
        <f t="shared" si="24"/>
        <v>369.03905999999995</v>
      </c>
      <c r="H1453" s="2">
        <f t="shared" si="27"/>
        <v>0.16999999999825377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20502.169999999998</v>
      </c>
      <c r="D1454" s="1">
        <f>'P-VRIO'!E23</f>
        <v>0</v>
      </c>
      <c r="E1454" s="1">
        <v>0</v>
      </c>
      <c r="F1454" s="1">
        <v>0</v>
      </c>
      <c r="G1454" s="2">
        <f t="shared" si="24"/>
        <v>389.54122999999998</v>
      </c>
      <c r="H1454" s="2">
        <f t="shared" si="27"/>
        <v>0.16999999999825377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20502.169999999998</v>
      </c>
      <c r="D1456" s="1">
        <f>'P-VRIO'!E25</f>
        <v>0</v>
      </c>
      <c r="E1456" s="1">
        <v>0</v>
      </c>
      <c r="F1456" s="1">
        <v>0</v>
      </c>
      <c r="G1456" s="2">
        <f t="shared" si="24"/>
        <v>430.54557</v>
      </c>
      <c r="H1456" s="2">
        <f t="shared" si="27"/>
        <v>0.16999999999825377</v>
      </c>
      <c r="I1456" s="10">
        <f t="shared" si="30"/>
        <v>73.192746899248164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121819.3</v>
      </c>
      <c r="D1480" s="6"/>
      <c r="E1480" s="6">
        <v>0</v>
      </c>
      <c r="F1480" s="6">
        <v>0</v>
      </c>
      <c r="G1480" s="7">
        <f t="shared" ref="G1480:G1580" si="34">B1480/1000*C1480</f>
        <v>121.8193</v>
      </c>
      <c r="H1480" s="7">
        <f t="shared" ref="H1480:H1580" si="35">ABS(C1480-ROUND(C1480,0))</f>
        <v>0.30000000000291038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1693013.4499999997</v>
      </c>
      <c r="D1481" s="1">
        <v>0</v>
      </c>
      <c r="E1481" s="1">
        <v>0</v>
      </c>
      <c r="F1481" s="1">
        <v>0</v>
      </c>
      <c r="G1481" s="2">
        <f t="shared" si="34"/>
        <v>3386.0268999999994</v>
      </c>
      <c r="H1481" s="2">
        <f t="shared" si="35"/>
        <v>0.44999999972060323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2541.4299999999998</v>
      </c>
      <c r="D1482" s="1">
        <v>0</v>
      </c>
      <c r="E1482" s="1">
        <v>0</v>
      </c>
      <c r="F1482" s="1">
        <v>0</v>
      </c>
      <c r="G1482" s="2">
        <f t="shared" si="34"/>
        <v>7.6242899999999993</v>
      </c>
      <c r="H1482" s="2">
        <f t="shared" si="35"/>
        <v>0.42999999999983629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1679499.3099999998</v>
      </c>
      <c r="D1483" s="1">
        <v>0</v>
      </c>
      <c r="E1483" s="1">
        <v>0</v>
      </c>
      <c r="F1483" s="1">
        <v>0</v>
      </c>
      <c r="G1483" s="2">
        <f t="shared" si="34"/>
        <v>6717.9972399999997</v>
      </c>
      <c r="H1483" s="2">
        <f t="shared" si="35"/>
        <v>0.30999999982304871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1486560.05</v>
      </c>
      <c r="D1484" s="1">
        <v>0</v>
      </c>
      <c r="E1484" s="1">
        <v>0</v>
      </c>
      <c r="F1484" s="1">
        <v>0</v>
      </c>
      <c r="G1484" s="2">
        <f t="shared" si="34"/>
        <v>7432.8002500000002</v>
      </c>
      <c r="H1484" s="2">
        <f t="shared" si="35"/>
        <v>5.0000000046566129E-2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137316.67000000001</v>
      </c>
      <c r="D1485" s="1">
        <v>0</v>
      </c>
      <c r="E1485" s="1">
        <v>0</v>
      </c>
      <c r="F1485" s="1">
        <v>0</v>
      </c>
      <c r="G1485" s="2">
        <f t="shared" si="34"/>
        <v>823.90002000000004</v>
      </c>
      <c r="H1485" s="2">
        <f t="shared" si="35"/>
        <v>0.32999999998719431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573.05999999999995</v>
      </c>
      <c r="D1486" s="1">
        <v>0</v>
      </c>
      <c r="E1486" s="1">
        <v>0</v>
      </c>
      <c r="F1486" s="1">
        <v>0</v>
      </c>
      <c r="G1486" s="2">
        <f t="shared" si="34"/>
        <v>4.0114199999999993</v>
      </c>
      <c r="H1486" s="2">
        <f t="shared" si="35"/>
        <v>5.999999999994543E-2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660.15</v>
      </c>
      <c r="D1489" s="1">
        <v>0</v>
      </c>
      <c r="E1489" s="1">
        <v>0</v>
      </c>
      <c r="F1489" s="1">
        <v>0</v>
      </c>
      <c r="G1489" s="2">
        <f t="shared" si="34"/>
        <v>6.6014999999999997</v>
      </c>
      <c r="H1489" s="2">
        <f t="shared" si="35"/>
        <v>0.14999999999997726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54389.38</v>
      </c>
      <c r="D1491" s="1">
        <v>0</v>
      </c>
      <c r="E1491" s="1">
        <v>0</v>
      </c>
      <c r="F1491" s="1">
        <v>0</v>
      </c>
      <c r="G1491" s="2">
        <f t="shared" si="34"/>
        <v>652.67255999999998</v>
      </c>
      <c r="H1491" s="2">
        <f t="shared" si="35"/>
        <v>0.37999999999738066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10972.71</v>
      </c>
      <c r="D1492" s="1">
        <v>0</v>
      </c>
      <c r="E1492" s="1">
        <v>0</v>
      </c>
      <c r="F1492" s="1">
        <v>0</v>
      </c>
      <c r="G1492" s="2">
        <f t="shared" si="34"/>
        <v>142.64522999999997</v>
      </c>
      <c r="H1492" s="2">
        <f t="shared" si="35"/>
        <v>0.29000000000087311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1682132.77</v>
      </c>
      <c r="D1499" s="1">
        <v>0</v>
      </c>
      <c r="E1499" s="1">
        <v>0</v>
      </c>
      <c r="F1499" s="1">
        <v>0</v>
      </c>
      <c r="G1499" s="2">
        <f t="shared" si="34"/>
        <v>33642.655400000003</v>
      </c>
      <c r="H1499" s="2">
        <f t="shared" si="35"/>
        <v>0.22999999998137355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11823.33</v>
      </c>
      <c r="D1500" s="1">
        <v>0</v>
      </c>
      <c r="E1500" s="1">
        <v>0</v>
      </c>
      <c r="F1500" s="1">
        <v>0</v>
      </c>
      <c r="G1500" s="2">
        <f t="shared" si="34"/>
        <v>248.28993000000003</v>
      </c>
      <c r="H1500" s="2">
        <f t="shared" si="35"/>
        <v>0.32999999999992724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1659336.73</v>
      </c>
      <c r="D1501" s="1">
        <v>0</v>
      </c>
      <c r="E1501" s="1">
        <v>0</v>
      </c>
      <c r="F1501" s="1">
        <v>0</v>
      </c>
      <c r="G1501" s="2">
        <f t="shared" si="34"/>
        <v>36505.408059999994</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1465879.56</v>
      </c>
      <c r="D1502" s="1">
        <v>0</v>
      </c>
      <c r="E1502" s="1">
        <v>0</v>
      </c>
      <c r="F1502" s="1">
        <v>0</v>
      </c>
      <c r="G1502" s="2">
        <f t="shared" si="34"/>
        <v>33715.229879999999</v>
      </c>
      <c r="H1502" s="2">
        <f t="shared" si="35"/>
        <v>0.43999999994412065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137481.28</v>
      </c>
      <c r="D1503" s="1">
        <v>0</v>
      </c>
      <c r="E1503" s="1">
        <v>0</v>
      </c>
      <c r="F1503" s="1">
        <v>0</v>
      </c>
      <c r="G1503" s="2">
        <f t="shared" si="34"/>
        <v>3299.5507200000002</v>
      </c>
      <c r="H1503" s="2">
        <f t="shared" si="35"/>
        <v>0.27999999999883585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626.36</v>
      </c>
      <c r="D1504" s="1">
        <v>0</v>
      </c>
      <c r="E1504" s="1">
        <v>0</v>
      </c>
      <c r="F1504" s="1">
        <v>0</v>
      </c>
      <c r="G1504" s="2">
        <f t="shared" si="34"/>
        <v>15.659000000000001</v>
      </c>
      <c r="H1504" s="2">
        <f t="shared" si="35"/>
        <v>0.36000000000001364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660.15</v>
      </c>
      <c r="D1507" s="1">
        <v>0</v>
      </c>
      <c r="E1507" s="1">
        <v>0</v>
      </c>
      <c r="F1507" s="1">
        <v>0</v>
      </c>
      <c r="G1507" s="2">
        <f t="shared" si="34"/>
        <v>18.484200000000001</v>
      </c>
      <c r="H1507" s="2">
        <f t="shared" si="35"/>
        <v>0.14999999999997726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54689.38</v>
      </c>
      <c r="D1509" s="1">
        <v>0</v>
      </c>
      <c r="E1509" s="1">
        <v>0</v>
      </c>
      <c r="F1509" s="1">
        <v>0</v>
      </c>
      <c r="G1509" s="2">
        <f t="shared" si="34"/>
        <v>1640.6813999999999</v>
      </c>
      <c r="H1509" s="2">
        <f t="shared" si="35"/>
        <v>0.37999999999738066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10972.71</v>
      </c>
      <c r="D1510" s="1">
        <v>0</v>
      </c>
      <c r="E1510" s="1">
        <v>0</v>
      </c>
      <c r="F1510" s="1">
        <v>0</v>
      </c>
      <c r="G1510" s="2">
        <f t="shared" si="34"/>
        <v>340.15400999999997</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132699.97999999975</v>
      </c>
      <c r="D1517" s="1">
        <v>0</v>
      </c>
      <c r="E1517" s="1">
        <v>0</v>
      </c>
      <c r="F1517" s="1">
        <v>0</v>
      </c>
      <c r="G1517" s="2">
        <f t="shared" si="34"/>
        <v>5042.5992399999905</v>
      </c>
      <c r="H1517" s="2">
        <f t="shared" si="35"/>
        <v>2.0000000251457095E-2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132699.98000000001</v>
      </c>
      <c r="D1576" s="1">
        <v>0</v>
      </c>
      <c r="E1576" s="1">
        <v>0</v>
      </c>
      <c r="F1576" s="1">
        <v>0</v>
      </c>
      <c r="G1576" s="2">
        <f t="shared" si="34"/>
        <v>12871.898060000001</v>
      </c>
      <c r="H1576" s="2">
        <f t="shared" si="35"/>
        <v>1.9999999989522621E-2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932.04</v>
      </c>
      <c r="D1577" s="1">
        <v>0</v>
      </c>
      <c r="E1577" s="1">
        <v>0</v>
      </c>
      <c r="F1577" s="1">
        <v>0</v>
      </c>
      <c r="G1577" s="2">
        <f t="shared" si="34"/>
        <v>91.339920000000006</v>
      </c>
      <c r="H1577" s="2">
        <f t="shared" si="35"/>
        <v>3.999999999996362E-2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131767.94</v>
      </c>
      <c r="D1578" s="1">
        <v>0</v>
      </c>
      <c r="E1578" s="1">
        <v>0</v>
      </c>
      <c r="F1578" s="1">
        <v>0</v>
      </c>
      <c r="G1578" s="2">
        <f t="shared" si="34"/>
        <v>13045.02606</v>
      </c>
      <c r="H1578" s="2">
        <f t="shared" si="35"/>
        <v>5.9999999997671694E-2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17458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1359101.57</v>
      </c>
      <c r="I16" s="170">
        <f>'PR-RAS'!E6</f>
        <v>1679697.68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1342744.49</v>
      </c>
      <c r="I17" s="170">
        <f>'PR-RAS'!E151</f>
        <v>1656584.5100000002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17563.880000000026</v>
      </c>
      <c r="I18" s="170">
        <f>'PR-RAS'!E645</f>
        <v>29710.969999999728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120267.15000000004</v>
      </c>
      <c r="I20" s="173">
        <f>BILANCA!E7</f>
        <v>86838.340000000069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139383.18</v>
      </c>
      <c r="I21" s="175">
        <f>BILANCA!E68</f>
        <v>162410.94999999998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121819.30000000002</v>
      </c>
      <c r="I22" s="175">
        <f>BILANCA!E176</f>
        <v>132699.98000000001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137831.03</v>
      </c>
      <c r="I23" s="177">
        <f>BILANCA!E237</f>
        <v>116549.31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1353184.92</v>
      </c>
      <c r="I27" s="175">
        <f>'RAS-funkcijski'!E114</f>
        <v>1667557.22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1353184.92</v>
      </c>
      <c r="I28" s="179">
        <f>'RAS-funkcijski'!E141</f>
        <v>1667557.22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20502.169999999998</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20502.169999999998</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121819.3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132699.97999999975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132699.98000000001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7" zoomScale="130" zoomScaleNormal="13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1359101.57</v>
      </c>
      <c r="E6" s="51">
        <f>E7+E44+E50+E82+E106+E124+E133+E139</f>
        <v>1679697.68</v>
      </c>
      <c r="F6" s="52">
        <f t="shared" ref="F6:F131" si="0">IF(D6&lt;&gt;0,IF(E6/D6&gt;=100,"&gt;&gt;100",E6/D6*100),"-")</f>
        <v>123.58882640390149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1232377.28</v>
      </c>
      <c r="E50" s="51">
        <f>E51+E54+E59+E62+E65+E68+E71+E74+E77</f>
        <v>1543823.06</v>
      </c>
      <c r="F50" s="52">
        <f t="shared" si="0"/>
        <v>125.2719508103882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1232377.28</v>
      </c>
      <c r="E68" s="51">
        <f t="shared" si="15"/>
        <v>1543823.06</v>
      </c>
      <c r="F68" s="52">
        <f t="shared" si="0"/>
        <v>125.2719508103882</v>
      </c>
    </row>
    <row r="69" spans="1:6" ht="12.75" customHeight="1" x14ac:dyDescent="0.2">
      <c r="A69" s="53" t="s">
        <v>184</v>
      </c>
      <c r="B69" s="85" t="s">
        <v>185</v>
      </c>
      <c r="C69" s="50" t="s">
        <v>184</v>
      </c>
      <c r="D69" s="242">
        <v>1231714.28</v>
      </c>
      <c r="E69" s="242">
        <v>1543823.06</v>
      </c>
      <c r="F69" s="52">
        <f t="shared" si="0"/>
        <v>125.33938146759165</v>
      </c>
    </row>
    <row r="70" spans="1:6" ht="24" x14ac:dyDescent="0.2">
      <c r="A70" s="53" t="s">
        <v>186</v>
      </c>
      <c r="B70" s="85" t="s">
        <v>187</v>
      </c>
      <c r="C70" s="50" t="s">
        <v>186</v>
      </c>
      <c r="D70" s="242">
        <v>663</v>
      </c>
      <c r="E70" s="242">
        <v>0</v>
      </c>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7.0000000000000007E-2</v>
      </c>
      <c r="F82" s="52" t="str">
        <f t="shared" si="0"/>
        <v>-</v>
      </c>
    </row>
    <row r="83" spans="1:6" ht="12.75" customHeight="1" x14ac:dyDescent="0.2">
      <c r="A83" s="53">
        <v>641</v>
      </c>
      <c r="B83" s="85" t="s">
        <v>212</v>
      </c>
      <c r="C83" s="50" t="s">
        <v>213</v>
      </c>
      <c r="D83" s="51">
        <f t="shared" ref="D83:E83" si="20">SUM(D84:D90)</f>
        <v>0</v>
      </c>
      <c r="E83" s="51">
        <f t="shared" si="20"/>
        <v>7.0000000000000007E-2</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7.0000000000000007E-2</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9829</v>
      </c>
      <c r="E106" s="51">
        <f t="shared" si="23"/>
        <v>12030.69</v>
      </c>
      <c r="F106" s="52">
        <f t="shared" si="0"/>
        <v>122.39993895615018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9829</v>
      </c>
      <c r="E112" s="51">
        <f t="shared" si="25"/>
        <v>12030.69</v>
      </c>
      <c r="F112" s="52">
        <f t="shared" si="0"/>
        <v>122.39993895615018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9829</v>
      </c>
      <c r="E117" s="242">
        <v>12030.69</v>
      </c>
      <c r="F117" s="52">
        <f t="shared" si="0"/>
        <v>122.39993895615018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21992.62</v>
      </c>
      <c r="E124" s="51">
        <f t="shared" si="27"/>
        <v>24218.959999999999</v>
      </c>
      <c r="F124" s="52">
        <f t="shared" si="0"/>
        <v>110.12312312039221</v>
      </c>
    </row>
    <row r="125" spans="1:6" ht="12.75" customHeight="1" x14ac:dyDescent="0.2">
      <c r="A125" s="53">
        <v>661</v>
      </c>
      <c r="B125" s="86" t="s">
        <v>296</v>
      </c>
      <c r="C125" s="50" t="s">
        <v>297</v>
      </c>
      <c r="D125" s="51">
        <f t="shared" ref="D125:E125" si="28">SUM(D126:D127)</f>
        <v>464.53</v>
      </c>
      <c r="E125" s="51">
        <f t="shared" si="28"/>
        <v>464.53</v>
      </c>
      <c r="F125" s="52">
        <f t="shared" si="0"/>
        <v>100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464.53</v>
      </c>
      <c r="E127" s="242">
        <v>464.53</v>
      </c>
      <c r="F127" s="52">
        <f t="shared" si="0"/>
        <v>100</v>
      </c>
    </row>
    <row r="128" spans="1:6" ht="24" x14ac:dyDescent="0.2">
      <c r="A128" s="53">
        <v>663</v>
      </c>
      <c r="B128" s="231" t="s">
        <v>302</v>
      </c>
      <c r="C128" s="50" t="s">
        <v>303</v>
      </c>
      <c r="D128" s="51">
        <f t="shared" ref="D128:E128" si="29">SUM(D129:D132)</f>
        <v>21528.09</v>
      </c>
      <c r="E128" s="51">
        <f t="shared" si="29"/>
        <v>23754.43</v>
      </c>
      <c r="F128" s="52">
        <f t="shared" si="0"/>
        <v>110.34155840114008</v>
      </c>
    </row>
    <row r="129" spans="1:6" ht="12.75" customHeight="1" x14ac:dyDescent="0.2">
      <c r="A129" s="53">
        <v>6631</v>
      </c>
      <c r="B129" s="86" t="s">
        <v>304</v>
      </c>
      <c r="C129" s="50" t="s">
        <v>305</v>
      </c>
      <c r="D129" s="242">
        <v>18028.09</v>
      </c>
      <c r="E129" s="242">
        <v>23754.43</v>
      </c>
      <c r="F129" s="52">
        <f t="shared" si="0"/>
        <v>131.76343140066419</v>
      </c>
    </row>
    <row r="130" spans="1:6" ht="12.75" customHeight="1" x14ac:dyDescent="0.2">
      <c r="A130" s="53">
        <v>6632</v>
      </c>
      <c r="B130" s="232" t="s">
        <v>306</v>
      </c>
      <c r="C130" s="50" t="s">
        <v>307</v>
      </c>
      <c r="D130" s="242">
        <v>3500</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94902.67</v>
      </c>
      <c r="E133" s="51">
        <f t="shared" si="30"/>
        <v>99624.9</v>
      </c>
      <c r="F133" s="52">
        <f t="shared" ref="F133:F223" si="31">IF(D133&lt;&gt;0,IF(E133/D133&gt;=100,"&gt;&gt;100",E133/D133*100),"-")</f>
        <v>104.97586632704854</v>
      </c>
    </row>
    <row r="134" spans="1:6" ht="24" x14ac:dyDescent="0.2">
      <c r="A134" s="53">
        <v>671</v>
      </c>
      <c r="B134" s="232" t="s">
        <v>314</v>
      </c>
      <c r="C134" s="50" t="s">
        <v>315</v>
      </c>
      <c r="D134" s="51">
        <f t="shared" ref="D134:E134" si="32">SUM(D135:D137)</f>
        <v>94902.67</v>
      </c>
      <c r="E134" s="51">
        <f t="shared" si="32"/>
        <v>99624.9</v>
      </c>
      <c r="F134" s="52">
        <f t="shared" si="31"/>
        <v>104.97586632704854</v>
      </c>
    </row>
    <row r="135" spans="1:6" ht="12.75" customHeight="1" x14ac:dyDescent="0.2">
      <c r="A135" s="53">
        <v>6711</v>
      </c>
      <c r="B135" s="85" t="s">
        <v>316</v>
      </c>
      <c r="C135" s="50" t="s">
        <v>317</v>
      </c>
      <c r="D135" s="242">
        <v>92796.42</v>
      </c>
      <c r="E135" s="242">
        <v>99624.9</v>
      </c>
      <c r="F135" s="52">
        <f t="shared" si="31"/>
        <v>107.3585597375416</v>
      </c>
    </row>
    <row r="136" spans="1:6" ht="24" x14ac:dyDescent="0.2">
      <c r="A136" s="53">
        <v>6712</v>
      </c>
      <c r="B136" s="232" t="s">
        <v>318</v>
      </c>
      <c r="C136" s="50" t="s">
        <v>319</v>
      </c>
      <c r="D136" s="242">
        <v>2106.25</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1342744.49</v>
      </c>
      <c r="E151" s="51">
        <f t="shared" si="35"/>
        <v>1656584.5100000002</v>
      </c>
      <c r="F151" s="52">
        <f t="shared" si="31"/>
        <v>123.3730260922538</v>
      </c>
    </row>
    <row r="152" spans="1:6" ht="12.75" customHeight="1" x14ac:dyDescent="0.2">
      <c r="A152" s="53">
        <v>31</v>
      </c>
      <c r="B152" s="85" t="s">
        <v>349</v>
      </c>
      <c r="C152" s="50" t="s">
        <v>35</v>
      </c>
      <c r="D152" s="51">
        <f t="shared" ref="D152:E152" si="36">D153+D158+D159</f>
        <v>1224082.55</v>
      </c>
      <c r="E152" s="51">
        <f t="shared" si="36"/>
        <v>1516875.5100000002</v>
      </c>
      <c r="F152" s="52">
        <f t="shared" si="31"/>
        <v>123.91938027382223</v>
      </c>
    </row>
    <row r="153" spans="1:6" ht="12.75" customHeight="1" x14ac:dyDescent="0.2">
      <c r="A153" s="53">
        <v>311</v>
      </c>
      <c r="B153" s="85" t="s">
        <v>350</v>
      </c>
      <c r="C153" s="50" t="s">
        <v>351</v>
      </c>
      <c r="D153" s="51">
        <f t="shared" ref="D153:E153" si="37">SUM(D154:D157)</f>
        <v>1013016.21</v>
      </c>
      <c r="E153" s="51">
        <f t="shared" si="37"/>
        <v>1251575.1000000001</v>
      </c>
      <c r="F153" s="52">
        <f t="shared" si="31"/>
        <v>123.54936551311455</v>
      </c>
    </row>
    <row r="154" spans="1:6" ht="12.75" customHeight="1" x14ac:dyDescent="0.2">
      <c r="A154" s="53">
        <v>3111</v>
      </c>
      <c r="B154" s="85" t="s">
        <v>352</v>
      </c>
      <c r="C154" s="50" t="s">
        <v>353</v>
      </c>
      <c r="D154" s="242">
        <v>1013016.21</v>
      </c>
      <c r="E154" s="242">
        <v>1251575.1000000001</v>
      </c>
      <c r="F154" s="52">
        <f t="shared" si="31"/>
        <v>123.54936551311455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43918.49</v>
      </c>
      <c r="E158" s="242">
        <v>58790.36</v>
      </c>
      <c r="F158" s="52">
        <f t="shared" si="31"/>
        <v>133.86243470574695</v>
      </c>
    </row>
    <row r="159" spans="1:6" ht="12.75" customHeight="1" x14ac:dyDescent="0.2">
      <c r="A159" s="53">
        <v>313</v>
      </c>
      <c r="B159" s="85" t="s">
        <v>362</v>
      </c>
      <c r="C159" s="50" t="s">
        <v>363</v>
      </c>
      <c r="D159" s="51">
        <f t="shared" ref="D159:E159" si="38">SUM(D160:D162)</f>
        <v>167147.85</v>
      </c>
      <c r="E159" s="51">
        <f t="shared" si="38"/>
        <v>206510.05</v>
      </c>
      <c r="F159" s="52">
        <f t="shared" si="31"/>
        <v>123.54933072725733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167147.85</v>
      </c>
      <c r="E161" s="242">
        <v>206510.05</v>
      </c>
      <c r="F161" s="52">
        <f t="shared" si="31"/>
        <v>123.54933072725733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116289.89</v>
      </c>
      <c r="E163" s="51">
        <f t="shared" si="39"/>
        <v>137323.78999999998</v>
      </c>
      <c r="F163" s="52">
        <f t="shared" si="31"/>
        <v>118.08747088848392</v>
      </c>
    </row>
    <row r="164" spans="1:6" ht="12.75" customHeight="1" x14ac:dyDescent="0.2">
      <c r="A164" s="53">
        <v>321</v>
      </c>
      <c r="B164" s="85" t="s">
        <v>371</v>
      </c>
      <c r="C164" s="50" t="s">
        <v>372</v>
      </c>
      <c r="D164" s="51">
        <f t="shared" ref="D164:E164" si="40">SUM(D165:D168)</f>
        <v>38216.350000000006</v>
      </c>
      <c r="E164" s="51">
        <f t="shared" si="40"/>
        <v>44017.95</v>
      </c>
      <c r="F164" s="52">
        <f t="shared" si="31"/>
        <v>115.18093695499437</v>
      </c>
    </row>
    <row r="165" spans="1:6" ht="12.75" customHeight="1" x14ac:dyDescent="0.2">
      <c r="A165" s="53">
        <v>3211</v>
      </c>
      <c r="B165" s="85" t="s">
        <v>373</v>
      </c>
      <c r="C165" s="50" t="s">
        <v>374</v>
      </c>
      <c r="D165" s="242">
        <v>18967.150000000001</v>
      </c>
      <c r="E165" s="242">
        <v>23116.37</v>
      </c>
      <c r="F165" s="52">
        <f t="shared" si="31"/>
        <v>121.87582214512986</v>
      </c>
    </row>
    <row r="166" spans="1:6" ht="12.75" customHeight="1" x14ac:dyDescent="0.2">
      <c r="A166" s="53">
        <v>3212</v>
      </c>
      <c r="B166" s="85" t="s">
        <v>375</v>
      </c>
      <c r="C166" s="50" t="s">
        <v>376</v>
      </c>
      <c r="D166" s="242">
        <v>19010.62</v>
      </c>
      <c r="E166" s="242">
        <v>20601.580000000002</v>
      </c>
      <c r="F166" s="52">
        <f t="shared" si="31"/>
        <v>108.36879596772752</v>
      </c>
    </row>
    <row r="167" spans="1:6" ht="12.75" customHeight="1" x14ac:dyDescent="0.2">
      <c r="A167" s="53">
        <v>3213</v>
      </c>
      <c r="B167" s="85" t="s">
        <v>377</v>
      </c>
      <c r="C167" s="50" t="s">
        <v>378</v>
      </c>
      <c r="D167" s="242">
        <v>238.58</v>
      </c>
      <c r="E167" s="242">
        <v>300</v>
      </c>
      <c r="F167" s="52">
        <f t="shared" si="31"/>
        <v>125.74398524603905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27381.940000000002</v>
      </c>
      <c r="E169" s="51">
        <f t="shared" si="41"/>
        <v>26506.1</v>
      </c>
      <c r="F169" s="52">
        <f t="shared" si="31"/>
        <v>96.801395372278208</v>
      </c>
    </row>
    <row r="170" spans="1:6" ht="12.75" customHeight="1" x14ac:dyDescent="0.2">
      <c r="A170" s="53">
        <v>3221</v>
      </c>
      <c r="B170" s="85" t="s">
        <v>383</v>
      </c>
      <c r="C170" s="50" t="s">
        <v>384</v>
      </c>
      <c r="D170" s="242">
        <v>12261.06</v>
      </c>
      <c r="E170" s="242">
        <v>11944.81</v>
      </c>
      <c r="F170" s="52">
        <f t="shared" si="31"/>
        <v>97.420696089897604</v>
      </c>
    </row>
    <row r="171" spans="1:6" ht="12.75" customHeight="1" x14ac:dyDescent="0.2">
      <c r="A171" s="53">
        <v>3222</v>
      </c>
      <c r="B171" s="85" t="s">
        <v>385</v>
      </c>
      <c r="C171" s="50" t="s">
        <v>386</v>
      </c>
      <c r="D171" s="242">
        <v>338.12</v>
      </c>
      <c r="E171" s="242">
        <v>536.1</v>
      </c>
      <c r="F171" s="52">
        <f t="shared" si="31"/>
        <v>158.55317638708152</v>
      </c>
    </row>
    <row r="172" spans="1:6" ht="12.75" customHeight="1" x14ac:dyDescent="0.2">
      <c r="A172" s="53">
        <v>3223</v>
      </c>
      <c r="B172" s="85" t="s">
        <v>387</v>
      </c>
      <c r="C172" s="50" t="s">
        <v>388</v>
      </c>
      <c r="D172" s="242">
        <v>12762.54</v>
      </c>
      <c r="E172" s="242">
        <v>12510.63</v>
      </c>
      <c r="F172" s="52">
        <f t="shared" si="31"/>
        <v>98.026176607477808</v>
      </c>
    </row>
    <row r="173" spans="1:6" ht="12.75" customHeight="1" x14ac:dyDescent="0.2">
      <c r="A173" s="53">
        <v>3224</v>
      </c>
      <c r="B173" s="85" t="s">
        <v>389</v>
      </c>
      <c r="C173" s="50" t="s">
        <v>390</v>
      </c>
      <c r="D173" s="242">
        <v>616.61</v>
      </c>
      <c r="E173" s="242">
        <v>609.29999999999995</v>
      </c>
      <c r="F173" s="52">
        <f t="shared" si="31"/>
        <v>98.814485655438602</v>
      </c>
    </row>
    <row r="174" spans="1:6" ht="12.75" customHeight="1" x14ac:dyDescent="0.2">
      <c r="A174" s="53">
        <v>3225</v>
      </c>
      <c r="B174" s="85" t="s">
        <v>391</v>
      </c>
      <c r="C174" s="50" t="s">
        <v>392</v>
      </c>
      <c r="D174" s="242">
        <v>1164.6199999999999</v>
      </c>
      <c r="E174" s="242">
        <v>681.28</v>
      </c>
      <c r="F174" s="52">
        <f t="shared" si="31"/>
        <v>58.498050866377014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238.99</v>
      </c>
      <c r="E176" s="242">
        <v>223.98</v>
      </c>
      <c r="F176" s="52">
        <f t="shared" si="31"/>
        <v>93.719402485459639</v>
      </c>
    </row>
    <row r="177" spans="1:6" ht="12.75" customHeight="1" x14ac:dyDescent="0.2">
      <c r="A177" s="53">
        <v>323</v>
      </c>
      <c r="B177" s="85" t="s">
        <v>397</v>
      </c>
      <c r="C177" s="50" t="s">
        <v>398</v>
      </c>
      <c r="D177" s="51">
        <f t="shared" ref="D177:E177" si="42">SUM(D178:D186)</f>
        <v>31125.71</v>
      </c>
      <c r="E177" s="51">
        <f t="shared" si="42"/>
        <v>30691.110000000004</v>
      </c>
      <c r="F177" s="52">
        <f t="shared" si="31"/>
        <v>98.603726629850385</v>
      </c>
    </row>
    <row r="178" spans="1:6" ht="12.75" customHeight="1" x14ac:dyDescent="0.2">
      <c r="A178" s="53">
        <v>3231</v>
      </c>
      <c r="B178" s="85" t="s">
        <v>399</v>
      </c>
      <c r="C178" s="50" t="s">
        <v>400</v>
      </c>
      <c r="D178" s="242">
        <v>3859.66</v>
      </c>
      <c r="E178" s="242">
        <v>3778.4</v>
      </c>
      <c r="F178" s="52">
        <f t="shared" si="31"/>
        <v>97.894633206033703</v>
      </c>
    </row>
    <row r="179" spans="1:6" ht="12.75" customHeight="1" x14ac:dyDescent="0.2">
      <c r="A179" s="53">
        <v>3232</v>
      </c>
      <c r="B179" s="85" t="s">
        <v>401</v>
      </c>
      <c r="C179" s="50" t="s">
        <v>402</v>
      </c>
      <c r="D179" s="242">
        <v>7470.39</v>
      </c>
      <c r="E179" s="242">
        <v>7954.04</v>
      </c>
      <c r="F179" s="52">
        <f t="shared" si="31"/>
        <v>106.47422691452522</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9163.2800000000007</v>
      </c>
      <c r="E181" s="242">
        <v>9712.0400000000009</v>
      </c>
      <c r="F181" s="52">
        <f t="shared" si="31"/>
        <v>105.98868527426862</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3663.21</v>
      </c>
      <c r="E183" s="242">
        <v>2631.17</v>
      </c>
      <c r="F183" s="52">
        <f t="shared" si="31"/>
        <v>71.826894991005162</v>
      </c>
    </row>
    <row r="184" spans="1:6" ht="12.75" customHeight="1" x14ac:dyDescent="0.2">
      <c r="A184" s="53">
        <v>3237</v>
      </c>
      <c r="B184" s="85" t="s">
        <v>411</v>
      </c>
      <c r="C184" s="50" t="s">
        <v>412</v>
      </c>
      <c r="D184" s="242">
        <v>1263.72</v>
      </c>
      <c r="E184" s="242">
        <v>2447.41</v>
      </c>
      <c r="F184" s="52">
        <f t="shared" si="31"/>
        <v>193.66710980280439</v>
      </c>
    </row>
    <row r="185" spans="1:6" ht="12.75" customHeight="1" x14ac:dyDescent="0.2">
      <c r="A185" s="53">
        <v>3238</v>
      </c>
      <c r="B185" s="85" t="s">
        <v>413</v>
      </c>
      <c r="C185" s="50" t="s">
        <v>414</v>
      </c>
      <c r="D185" s="242">
        <v>1742.85</v>
      </c>
      <c r="E185" s="242">
        <v>1519.92</v>
      </c>
      <c r="F185" s="52">
        <f t="shared" si="31"/>
        <v>87.208882003614775</v>
      </c>
    </row>
    <row r="186" spans="1:6" ht="12.75" customHeight="1" x14ac:dyDescent="0.2">
      <c r="A186" s="53">
        <v>3239</v>
      </c>
      <c r="B186" s="85" t="s">
        <v>415</v>
      </c>
      <c r="C186" s="50" t="s">
        <v>416</v>
      </c>
      <c r="D186" s="242">
        <v>3962.6</v>
      </c>
      <c r="E186" s="242">
        <v>2648.13</v>
      </c>
      <c r="F186" s="52">
        <f t="shared" si="31"/>
        <v>66.828092666431132</v>
      </c>
    </row>
    <row r="187" spans="1:6" ht="12.75" customHeight="1" x14ac:dyDescent="0.2">
      <c r="A187" s="53">
        <v>324</v>
      </c>
      <c r="B187" s="85" t="s">
        <v>417</v>
      </c>
      <c r="C187" s="50" t="s">
        <v>418</v>
      </c>
      <c r="D187" s="242">
        <v>14798.9</v>
      </c>
      <c r="E187" s="242">
        <v>29608.81</v>
      </c>
      <c r="F187" s="52">
        <f t="shared" si="31"/>
        <v>200.07439742142998</v>
      </c>
    </row>
    <row r="188" spans="1:6" ht="12.75" customHeight="1" x14ac:dyDescent="0.2">
      <c r="A188" s="53">
        <v>329</v>
      </c>
      <c r="B188" s="85" t="s">
        <v>419</v>
      </c>
      <c r="C188" s="50" t="s">
        <v>420</v>
      </c>
      <c r="D188" s="51">
        <f t="shared" ref="D188:E188" si="43">SUM(D189:D195)</f>
        <v>4766.99</v>
      </c>
      <c r="E188" s="51">
        <f t="shared" si="43"/>
        <v>6499.82</v>
      </c>
      <c r="F188" s="52">
        <f t="shared" si="31"/>
        <v>136.3506111823184</v>
      </c>
    </row>
    <row r="189" spans="1:6" ht="12.75" customHeight="1" x14ac:dyDescent="0.2">
      <c r="A189" s="53">
        <v>3291</v>
      </c>
      <c r="B189" s="232" t="s">
        <v>421</v>
      </c>
      <c r="C189" s="50" t="s">
        <v>422</v>
      </c>
      <c r="D189" s="242">
        <v>1477.7</v>
      </c>
      <c r="E189" s="242">
        <v>623.59</v>
      </c>
      <c r="F189" s="52">
        <f t="shared" si="31"/>
        <v>42.200040603640794</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0</v>
      </c>
      <c r="E191" s="242">
        <v>1756</v>
      </c>
      <c r="F191" s="52" t="str">
        <f t="shared" si="31"/>
        <v>-</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3289.29</v>
      </c>
      <c r="E193" s="242">
        <v>4120.2299999999996</v>
      </c>
      <c r="F193" s="52">
        <f t="shared" si="31"/>
        <v>125.26198662933336</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0</v>
      </c>
      <c r="E195" s="242"/>
      <c r="F195" s="52" t="str">
        <f t="shared" si="31"/>
        <v>-</v>
      </c>
    </row>
    <row r="196" spans="1:6" ht="12.75" customHeight="1" x14ac:dyDescent="0.2">
      <c r="A196" s="53">
        <v>34</v>
      </c>
      <c r="B196" s="232" t="s">
        <v>435</v>
      </c>
      <c r="C196" s="50" t="s">
        <v>436</v>
      </c>
      <c r="D196" s="51">
        <f t="shared" ref="D196:E196" si="44">D197+D202+D210</f>
        <v>533.87</v>
      </c>
      <c r="E196" s="51">
        <f t="shared" si="44"/>
        <v>573.05999999999995</v>
      </c>
      <c r="F196" s="52">
        <f t="shared" si="31"/>
        <v>107.34073838200311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533.87</v>
      </c>
      <c r="E210" s="51">
        <f t="shared" si="47"/>
        <v>573.05999999999995</v>
      </c>
      <c r="F210" s="52">
        <f t="shared" si="31"/>
        <v>107.34073838200311</v>
      </c>
    </row>
    <row r="211" spans="1:6" ht="12.75" customHeight="1" x14ac:dyDescent="0.2">
      <c r="A211" s="53">
        <v>3431</v>
      </c>
      <c r="B211" s="232" t="s">
        <v>465</v>
      </c>
      <c r="C211" s="50" t="s">
        <v>466</v>
      </c>
      <c r="D211" s="242">
        <v>417.42</v>
      </c>
      <c r="E211" s="242">
        <v>352.09</v>
      </c>
      <c r="F211" s="52">
        <f t="shared" si="31"/>
        <v>84.349096832926065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3.22</v>
      </c>
      <c r="E213" s="242">
        <v>9.44</v>
      </c>
      <c r="F213" s="52">
        <f t="shared" si="31"/>
        <v>293.16770186335401</v>
      </c>
    </row>
    <row r="214" spans="1:6" ht="12.75" customHeight="1" x14ac:dyDescent="0.2">
      <c r="A214" s="53">
        <v>3434</v>
      </c>
      <c r="B214" s="85" t="s">
        <v>471</v>
      </c>
      <c r="C214" s="50" t="s">
        <v>472</v>
      </c>
      <c r="D214" s="242">
        <v>113.23</v>
      </c>
      <c r="E214" s="242">
        <v>211.53</v>
      </c>
      <c r="F214" s="52">
        <f t="shared" si="31"/>
        <v>186.81444846772058</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730</v>
      </c>
      <c r="E252" s="51">
        <f t="shared" si="63"/>
        <v>660.15</v>
      </c>
      <c r="F252" s="52">
        <f t="shared" ref="F252:F258" si="64">IF(D252&lt;&gt;0,IF(E252/D252&gt;=100,"&gt;&gt;100",E252/D252*100),"-")</f>
        <v>90.43150684931507</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730</v>
      </c>
      <c r="E259" s="51">
        <f t="shared" si="66"/>
        <v>660.15</v>
      </c>
      <c r="F259" s="52">
        <f t="shared" ref="F259:F262" si="67">IF(D259&lt;&gt;0,IF(E259/D259&gt;=100,"&gt;&gt;100",E259/D259*100),"-")</f>
        <v>90.43150684931507</v>
      </c>
    </row>
    <row r="260" spans="1:6" ht="12.75" customHeight="1" x14ac:dyDescent="0.2">
      <c r="A260" s="53">
        <v>3721</v>
      </c>
      <c r="B260" s="85" t="s">
        <v>559</v>
      </c>
      <c r="C260" s="50" t="s">
        <v>560</v>
      </c>
      <c r="D260" s="242">
        <v>0</v>
      </c>
      <c r="E260" s="242">
        <v>660.15</v>
      </c>
      <c r="F260" s="52" t="str">
        <f t="shared" si="67"/>
        <v>-</v>
      </c>
    </row>
    <row r="261" spans="1:6" ht="12.75" customHeight="1" x14ac:dyDescent="0.2">
      <c r="A261" s="53">
        <v>3722</v>
      </c>
      <c r="B261" s="85" t="s">
        <v>561</v>
      </c>
      <c r="C261" s="50" t="s">
        <v>562</v>
      </c>
      <c r="D261" s="242">
        <v>730</v>
      </c>
      <c r="E261" s="242">
        <v>0</v>
      </c>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1108.18</v>
      </c>
      <c r="E263" s="51">
        <f t="shared" si="68"/>
        <v>1152</v>
      </c>
      <c r="F263" s="52">
        <f t="shared" ref="F263:F267" si="69">IF(D263&lt;&gt;0,IF(E263/D263&gt;=100,"&gt;&gt;100",E263/D263*100),"-")</f>
        <v>103.95423126206933</v>
      </c>
    </row>
    <row r="264" spans="1:6" ht="12.75" customHeight="1" x14ac:dyDescent="0.2">
      <c r="A264" s="53">
        <v>381</v>
      </c>
      <c r="B264" s="85" t="s">
        <v>567</v>
      </c>
      <c r="C264" s="50" t="s">
        <v>568</v>
      </c>
      <c r="D264" s="51">
        <f t="shared" ref="D264:E264" si="70">SUM(D265:D267)</f>
        <v>1108.18</v>
      </c>
      <c r="E264" s="51">
        <f t="shared" si="70"/>
        <v>1152</v>
      </c>
      <c r="F264" s="52">
        <f t="shared" si="69"/>
        <v>103.95423126206933</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1108.18</v>
      </c>
      <c r="E266" s="242">
        <v>1152</v>
      </c>
      <c r="F266" s="52">
        <f t="shared" si="69"/>
        <v>103.95423126206933</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1342744.49</v>
      </c>
      <c r="E289" s="51">
        <f t="shared" si="79"/>
        <v>1656584.5100000002</v>
      </c>
      <c r="F289" s="52">
        <f t="shared" si="76"/>
        <v>123.3730260922538</v>
      </c>
    </row>
    <row r="290" spans="1:6" ht="12.75" customHeight="1" x14ac:dyDescent="0.2">
      <c r="A290" s="53" t="s">
        <v>608</v>
      </c>
      <c r="B290" s="85" t="s">
        <v>619</v>
      </c>
      <c r="C290" s="50" t="s">
        <v>620</v>
      </c>
      <c r="D290" s="51">
        <f>IF(D6&gt;=D289,D6-D289,0)</f>
        <v>16357.080000000075</v>
      </c>
      <c r="E290" s="51">
        <f>IF(E6&gt;=E289,E6-E289,0)</f>
        <v>23113.169999999693</v>
      </c>
      <c r="F290" s="52">
        <f t="shared" si="76"/>
        <v>141.30376570879147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10068.27</v>
      </c>
      <c r="E292" s="242">
        <v>15840.63</v>
      </c>
      <c r="F292" s="52">
        <f t="shared" si="76"/>
        <v>157.33219311758623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106.63</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106.63</v>
      </c>
      <c r="E311" s="51">
        <f t="shared" si="85"/>
        <v>0</v>
      </c>
      <c r="F311" s="52">
        <f t="shared" si="81"/>
        <v>0</v>
      </c>
    </row>
    <row r="312" spans="1:6" ht="12.75" customHeight="1" x14ac:dyDescent="0.2">
      <c r="A312" s="53">
        <v>721</v>
      </c>
      <c r="B312" s="85" t="s">
        <v>662</v>
      </c>
      <c r="C312" s="50" t="s">
        <v>663</v>
      </c>
      <c r="D312" s="51">
        <f t="shared" ref="D312:E312" si="86">SUM(D313:D316)</f>
        <v>106.63</v>
      </c>
      <c r="E312" s="51">
        <f t="shared" si="86"/>
        <v>0</v>
      </c>
      <c r="F312" s="52">
        <f t="shared" si="81"/>
        <v>0</v>
      </c>
    </row>
    <row r="313" spans="1:6" ht="12.75" customHeight="1" x14ac:dyDescent="0.2">
      <c r="A313" s="53">
        <v>7211</v>
      </c>
      <c r="B313" s="85" t="s">
        <v>664</v>
      </c>
      <c r="C313" s="50" t="s">
        <v>665</v>
      </c>
      <c r="D313" s="242">
        <v>106.63</v>
      </c>
      <c r="E313" s="242"/>
      <c r="F313" s="52">
        <f t="shared" si="81"/>
        <v>0</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10440.43</v>
      </c>
      <c r="E350" s="51">
        <f t="shared" si="95"/>
        <v>10972.71</v>
      </c>
      <c r="F350" s="52">
        <f t="shared" si="81"/>
        <v>105.09825744725072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10440.43</v>
      </c>
      <c r="E363" s="51">
        <f t="shared" si="99"/>
        <v>10972.71</v>
      </c>
      <c r="F363" s="52">
        <f t="shared" si="81"/>
        <v>105.09825744725072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9783.73</v>
      </c>
      <c r="E369" s="51">
        <f t="shared" si="101"/>
        <v>10972.71</v>
      </c>
      <c r="F369" s="52">
        <f t="shared" si="81"/>
        <v>112.15262481691543</v>
      </c>
    </row>
    <row r="370" spans="1:6" ht="12.75" customHeight="1" x14ac:dyDescent="0.2">
      <c r="A370" s="53">
        <v>4221</v>
      </c>
      <c r="B370" s="85" t="s">
        <v>674</v>
      </c>
      <c r="C370" s="50" t="s">
        <v>766</v>
      </c>
      <c r="D370" s="242">
        <v>9783.73</v>
      </c>
      <c r="E370" s="242">
        <v>10972.71</v>
      </c>
      <c r="F370" s="52">
        <f t="shared" si="81"/>
        <v>112.15262481691543</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656.7</v>
      </c>
      <c r="E383" s="51">
        <f t="shared" si="103"/>
        <v>0</v>
      </c>
      <c r="F383" s="52">
        <f t="shared" si="81"/>
        <v>0</v>
      </c>
    </row>
    <row r="384" spans="1:6" ht="12.75" customHeight="1" x14ac:dyDescent="0.2">
      <c r="A384" s="53">
        <v>4241</v>
      </c>
      <c r="B384" s="85" t="s">
        <v>783</v>
      </c>
      <c r="C384" s="50" t="s">
        <v>784</v>
      </c>
      <c r="D384" s="242">
        <v>656.7</v>
      </c>
      <c r="E384" s="242"/>
      <c r="F384" s="52">
        <f t="shared" si="81"/>
        <v>0</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10333.800000000001</v>
      </c>
      <c r="E408" s="51">
        <f t="shared" si="111"/>
        <v>10972.71</v>
      </c>
      <c r="F408" s="52">
        <f t="shared" si="81"/>
        <v>106.18272078035183</v>
      </c>
    </row>
    <row r="409" spans="1:6" ht="12.75" customHeight="1" x14ac:dyDescent="0.2">
      <c r="A409" s="53">
        <v>92212</v>
      </c>
      <c r="B409" s="85" t="s">
        <v>823</v>
      </c>
      <c r="C409" s="50" t="s">
        <v>824</v>
      </c>
      <c r="D409" s="242">
        <v>1472.33</v>
      </c>
      <c r="E409" s="242">
        <v>1729.88</v>
      </c>
      <c r="F409" s="52">
        <f t="shared" si="81"/>
        <v>117.49268166783263</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1359208.2</v>
      </c>
      <c r="E412" s="51">
        <f>E6+E298</f>
        <v>1679697.68</v>
      </c>
      <c r="F412" s="52">
        <f t="shared" si="81"/>
        <v>123.57913084985803</v>
      </c>
    </row>
    <row r="413" spans="1:6" ht="12.75" customHeight="1" x14ac:dyDescent="0.2">
      <c r="A413" s="53" t="s">
        <v>608</v>
      </c>
      <c r="B413" s="85" t="s">
        <v>831</v>
      </c>
      <c r="C413" s="50" t="s">
        <v>832</v>
      </c>
      <c r="D413" s="51">
        <f t="shared" ref="D413:E413" si="112">D289+D350</f>
        <v>1353184.92</v>
      </c>
      <c r="E413" s="51">
        <f t="shared" si="112"/>
        <v>1667557.2200000002</v>
      </c>
      <c r="F413" s="52">
        <f t="shared" si="81"/>
        <v>123.23202803649336</v>
      </c>
    </row>
    <row r="414" spans="1:6" ht="12.75" customHeight="1" x14ac:dyDescent="0.2">
      <c r="A414" s="53" t="s">
        <v>608</v>
      </c>
      <c r="B414" s="85" t="s">
        <v>833</v>
      </c>
      <c r="C414" s="50" t="s">
        <v>834</v>
      </c>
      <c r="D414" s="51">
        <f t="shared" ref="D414:E414" si="113">IF(D412&gt;=D413,D412-D413,0)</f>
        <v>6023.2800000000279</v>
      </c>
      <c r="E414" s="51">
        <f t="shared" si="113"/>
        <v>12140.45999999973</v>
      </c>
      <c r="F414" s="52">
        <f t="shared" si="81"/>
        <v>201.55895126907058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11540.6</v>
      </c>
      <c r="E416" s="51">
        <f t="shared" si="115"/>
        <v>17570.509999999998</v>
      </c>
      <c r="F416" s="52">
        <f t="shared" si="81"/>
        <v>152.24953641925026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1359208.2</v>
      </c>
      <c r="E639" s="51">
        <f t="shared" si="180"/>
        <v>1679697.68</v>
      </c>
      <c r="F639" s="52">
        <f t="shared" si="119"/>
        <v>123.57913084985803</v>
      </c>
    </row>
    <row r="640" spans="1:6" ht="12.75" customHeight="1" x14ac:dyDescent="0.2">
      <c r="A640" s="53" t="s">
        <v>608</v>
      </c>
      <c r="B640" s="85" t="s">
        <v>1277</v>
      </c>
      <c r="C640" s="50" t="s">
        <v>1278</v>
      </c>
      <c r="D640" s="51">
        <f t="shared" ref="D640:E640" si="181">D413+D528</f>
        <v>1353184.92</v>
      </c>
      <c r="E640" s="51">
        <f t="shared" si="181"/>
        <v>1667557.2200000002</v>
      </c>
      <c r="F640" s="52">
        <f t="shared" si="119"/>
        <v>123.23202803649336</v>
      </c>
    </row>
    <row r="641" spans="1:6" ht="12.75" customHeight="1" x14ac:dyDescent="0.2">
      <c r="A641" s="53" t="s">
        <v>608</v>
      </c>
      <c r="B641" s="85" t="s">
        <v>1279</v>
      </c>
      <c r="C641" s="50" t="s">
        <v>1280</v>
      </c>
      <c r="D641" s="51">
        <f t="shared" ref="D641:E641" si="182">IF(D639&gt;=D640,D639-D640,0)</f>
        <v>6023.2800000000279</v>
      </c>
      <c r="E641" s="51">
        <f t="shared" si="182"/>
        <v>12140.45999999973</v>
      </c>
      <c r="F641" s="52">
        <f t="shared" si="119"/>
        <v>201.55895126907058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11540.6</v>
      </c>
      <c r="E643" s="51">
        <f t="shared" si="184"/>
        <v>17570.509999999998</v>
      </c>
      <c r="F643" s="52">
        <f t="shared" si="119"/>
        <v>152.24953641925026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17563.880000000026</v>
      </c>
      <c r="E645" s="51">
        <f t="shared" si="186"/>
        <v>29710.969999999728</v>
      </c>
      <c r="F645" s="52">
        <f t="shared" si="119"/>
        <v>169.15949095529965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109060.5</v>
      </c>
      <c r="E647" s="243">
        <v>130106.54</v>
      </c>
      <c r="F647" s="57">
        <f t="shared" si="119"/>
        <v>119.29758253446481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14664.19</v>
      </c>
      <c r="E649" s="242">
        <v>19212.87</v>
      </c>
      <c r="F649" s="52">
        <f t="shared" ref="F649:F724" si="188">IF(D649&lt;&gt;0,IF(E649/D649&gt;=100,"&gt;&gt;100",E649/D649*100),"-")</f>
        <v>131.01896524799528</v>
      </c>
    </row>
    <row r="650" spans="1:6" ht="12.75" customHeight="1" x14ac:dyDescent="0.2">
      <c r="A650" s="53" t="s">
        <v>1296</v>
      </c>
      <c r="B650" s="85" t="s">
        <v>1297</v>
      </c>
      <c r="C650" s="50" t="s">
        <v>1296</v>
      </c>
      <c r="D650" s="242">
        <v>79248.2</v>
      </c>
      <c r="E650" s="242">
        <v>96455.89</v>
      </c>
      <c r="F650" s="52">
        <f t="shared" si="188"/>
        <v>121.7136666826502</v>
      </c>
    </row>
    <row r="651" spans="1:6" ht="12.75" customHeight="1" x14ac:dyDescent="0.2">
      <c r="A651" s="53" t="s">
        <v>1298</v>
      </c>
      <c r="B651" s="85" t="s">
        <v>1299</v>
      </c>
      <c r="C651" s="50" t="s">
        <v>1298</v>
      </c>
      <c r="D651" s="242">
        <v>74699.520000000004</v>
      </c>
      <c r="E651" s="242">
        <v>84624.9</v>
      </c>
      <c r="F651" s="52">
        <f t="shared" si="188"/>
        <v>113.28707333059167</v>
      </c>
    </row>
    <row r="652" spans="1:6" ht="24" x14ac:dyDescent="0.2">
      <c r="A652" s="53">
        <v>11</v>
      </c>
      <c r="B652" s="85" t="s">
        <v>1300</v>
      </c>
      <c r="C652" s="50" t="s">
        <v>1301</v>
      </c>
      <c r="D652" s="51">
        <f t="shared" ref="D652:E652" si="189">+D649+D650-D651</f>
        <v>19212.869999999995</v>
      </c>
      <c r="E652" s="51">
        <f t="shared" si="189"/>
        <v>31043.86</v>
      </c>
      <c r="F652" s="52">
        <f t="shared" si="188"/>
        <v>161.57846277000786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56</v>
      </c>
      <c r="E654" s="262">
        <v>55</v>
      </c>
      <c r="F654" s="52">
        <f t="shared" si="188"/>
        <v>98.214285714285708</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48</v>
      </c>
      <c r="E656" s="262">
        <v>47</v>
      </c>
      <c r="F656" s="52">
        <f t="shared" si="188"/>
        <v>97.916666666666657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1231714.28</v>
      </c>
      <c r="E675" s="242">
        <v>1543823.06</v>
      </c>
      <c r="F675" s="52">
        <f t="shared" si="188"/>
        <v>125.33938146759165</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663</v>
      </c>
      <c r="E677" s="242"/>
      <c r="F677" s="52">
        <f t="shared" si="188"/>
        <v>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2019</v>
      </c>
      <c r="E710" s="242">
        <v>859.69</v>
      </c>
      <c r="F710" s="52">
        <f t="shared" si="188"/>
        <v>42.579990094105995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521</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9255.2199999999993</v>
      </c>
      <c r="F716" s="52" t="str">
        <f t="shared" si="188"/>
        <v>-</v>
      </c>
    </row>
    <row r="717" spans="1:6" ht="12.75" customHeight="1" x14ac:dyDescent="0.2">
      <c r="A717" s="53">
        <v>31215</v>
      </c>
      <c r="B717" s="85" t="s">
        <v>1413</v>
      </c>
      <c r="C717" s="50" t="s">
        <v>1414</v>
      </c>
      <c r="D717" s="242">
        <v>1015.01</v>
      </c>
      <c r="E717" s="242">
        <v>1324.32</v>
      </c>
      <c r="F717" s="52">
        <f t="shared" si="188"/>
        <v>130.47359139318823</v>
      </c>
    </row>
    <row r="718" spans="1:6" ht="12.75" customHeight="1" x14ac:dyDescent="0.2">
      <c r="A718" s="53">
        <v>32121</v>
      </c>
      <c r="B718" s="85" t="s">
        <v>1415</v>
      </c>
      <c r="C718" s="50" t="s">
        <v>1416</v>
      </c>
      <c r="D718" s="242">
        <v>19010.62</v>
      </c>
      <c r="E718" s="242">
        <v>20601.580000000002</v>
      </c>
      <c r="F718" s="52">
        <f t="shared" si="188"/>
        <v>108.36879596772752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3663.21</v>
      </c>
      <c r="E720" s="242">
        <v>2631.17</v>
      </c>
      <c r="F720" s="52">
        <f t="shared" si="188"/>
        <v>71.826894991005162</v>
      </c>
    </row>
    <row r="721" spans="1:6" ht="12.75" customHeight="1" x14ac:dyDescent="0.2">
      <c r="A721" s="53" t="s">
        <v>1421</v>
      </c>
      <c r="B721" s="85" t="s">
        <v>1422</v>
      </c>
      <c r="C721" s="50" t="s">
        <v>1421</v>
      </c>
      <c r="D721" s="242">
        <v>214.54</v>
      </c>
      <c r="E721" s="242">
        <v>123.13</v>
      </c>
      <c r="F721" s="52">
        <f t="shared" si="188"/>
        <v>57.392560827817654</v>
      </c>
    </row>
    <row r="722" spans="1:6" ht="12.75" customHeight="1" x14ac:dyDescent="0.2">
      <c r="A722" s="53" t="s">
        <v>1423</v>
      </c>
      <c r="B722" s="85" t="s">
        <v>1424</v>
      </c>
      <c r="C722" s="50" t="s">
        <v>1423</v>
      </c>
      <c r="D722" s="242">
        <v>1049.18</v>
      </c>
      <c r="E722" s="242">
        <v>2324.2800000000002</v>
      </c>
      <c r="F722" s="52">
        <f t="shared" si="188"/>
        <v>221.53300672906462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v>660.15</v>
      </c>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730</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300" verticalDpi="300"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151" workbookViewId="0">
      <selection activeCell="E176" sqref="E17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259650.33000000002</v>
      </c>
      <c r="E6" s="229">
        <f t="shared" si="0"/>
        <v>249249.29000000004</v>
      </c>
      <c r="F6" s="230">
        <f t="shared" ref="F6:F260" si="1">IF(D6&gt;0,IF(E6/D6&gt;=100,"&gt;&gt;100",E6/D6*100),"-")</f>
        <v>95.994212678258492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120267.15000000004</v>
      </c>
      <c r="E7" s="104">
        <f t="shared" si="2"/>
        <v>86838.340000000069</v>
      </c>
      <c r="F7" s="93">
        <f t="shared" si="1"/>
        <v>72.204537980653939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120267.15000000004</v>
      </c>
      <c r="E12" s="104">
        <f t="shared" si="3"/>
        <v>86838.340000000069</v>
      </c>
      <c r="F12" s="93">
        <f t="shared" si="1"/>
        <v>72.204537980653939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56876.400000000023</v>
      </c>
      <c r="E13" s="104">
        <f t="shared" si="4"/>
        <v>50847.850000000035</v>
      </c>
      <c r="F13" s="93">
        <f t="shared" si="1"/>
        <v>89.400612556350296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482283.9</v>
      </c>
      <c r="E15" s="247">
        <v>482283.9</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425407.5</v>
      </c>
      <c r="E18" s="247">
        <v>431436.05</v>
      </c>
      <c r="F18" s="93">
        <f t="shared" si="1"/>
        <v>101.41712358150714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44904.080000000016</v>
      </c>
      <c r="E19" s="104">
        <f t="shared" si="5"/>
        <v>23575.190000000031</v>
      </c>
      <c r="F19" s="93">
        <f t="shared" si="1"/>
        <v>52.501220379083648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215472.18</v>
      </c>
      <c r="E20" s="247">
        <v>217122.1</v>
      </c>
      <c r="F20" s="93">
        <f t="shared" si="1"/>
        <v>100.76572298103635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774.41</v>
      </c>
      <c r="E21" s="247">
        <v>774.41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8469.31</v>
      </c>
      <c r="E22" s="247">
        <v>8469.31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4369.8900000000003</v>
      </c>
      <c r="E25" s="247">
        <v>4369.8900000000003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17392.310000000001</v>
      </c>
      <c r="E26" s="247">
        <v>17392.310000000001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201574.02</v>
      </c>
      <c r="E28" s="247">
        <v>224552.83</v>
      </c>
      <c r="F28" s="93">
        <f t="shared" si="1"/>
        <v>111.3996883130078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18486.669999999998</v>
      </c>
      <c r="E35" s="104">
        <f t="shared" si="7"/>
        <v>12415.300000000001</v>
      </c>
      <c r="F35" s="93">
        <f t="shared" si="1"/>
        <v>67.158119877728126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30412.05</v>
      </c>
      <c r="E36" s="247">
        <v>27310.86</v>
      </c>
      <c r="F36" s="93">
        <f t="shared" si="1"/>
        <v>89.802759103710542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11925.38</v>
      </c>
      <c r="E40" s="247">
        <v>14895.56</v>
      </c>
      <c r="F40" s="93">
        <f t="shared" si="1"/>
        <v>124.90637614902001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597.25</v>
      </c>
      <c r="E47" s="247">
        <v>597.25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597.25</v>
      </c>
      <c r="E50" s="247">
        <v>597.25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20184.47</v>
      </c>
      <c r="E54" s="247">
        <v>20865.75</v>
      </c>
      <c r="F54" s="93">
        <f t="shared" si="1"/>
        <v>103.37526821363157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20184.47</v>
      </c>
      <c r="E55" s="247">
        <v>20865.75</v>
      </c>
      <c r="F55" s="93">
        <f t="shared" si="1"/>
        <v>103.37526821363157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139383.18</v>
      </c>
      <c r="E68" s="104">
        <f t="shared" si="13"/>
        <v>162410.94999999998</v>
      </c>
      <c r="F68" s="93">
        <f t="shared" si="1"/>
        <v>116.52119717744995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19212.87</v>
      </c>
      <c r="E69" s="104">
        <f t="shared" si="14"/>
        <v>31043.86</v>
      </c>
      <c r="F69" s="93">
        <f t="shared" si="1"/>
        <v>161.57846277000783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19212.87</v>
      </c>
      <c r="E70" s="104">
        <f t="shared" si="15"/>
        <v>31043.86</v>
      </c>
      <c r="F70" s="93">
        <f t="shared" si="1"/>
        <v>161.57846277000783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19212.87</v>
      </c>
      <c r="E72" s="247">
        <v>31043.86</v>
      </c>
      <c r="F72" s="93">
        <f t="shared" si="1"/>
        <v>161.57846277000783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11109.81</v>
      </c>
      <c r="E78" s="104">
        <f>E79+SUM(E82:E84)-E85+E86</f>
        <v>1260.55</v>
      </c>
      <c r="F78" s="93">
        <f t="shared" si="1"/>
        <v>11.346278649229825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1396.07</v>
      </c>
      <c r="E84" s="247"/>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9713.74</v>
      </c>
      <c r="E86" s="247">
        <v>1260.55</v>
      </c>
      <c r="F86" s="93">
        <f t="shared" si="1"/>
        <v>12.976979000879165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109060.5</v>
      </c>
      <c r="E170" s="104">
        <f t="shared" si="29"/>
        <v>130106.54</v>
      </c>
      <c r="F170" s="93">
        <f t="shared" si="1"/>
        <v>119.29758253446481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109060.5</v>
      </c>
      <c r="E173" s="247">
        <v>130106.54</v>
      </c>
      <c r="F173" s="93">
        <f t="shared" si="1"/>
        <v>119.29758253446481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259650.33000000002</v>
      </c>
      <c r="E175" s="104">
        <f t="shared" si="30"/>
        <v>249249.29</v>
      </c>
      <c r="F175" s="93">
        <f t="shared" si="1"/>
        <v>95.994212678258478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121819.30000000002</v>
      </c>
      <c r="E176" s="104">
        <f t="shared" si="31"/>
        <v>132699.98000000001</v>
      </c>
      <c r="F176" s="93">
        <f t="shared" si="1"/>
        <v>108.93181950643289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121819.30000000002</v>
      </c>
      <c r="E177" s="104">
        <f t="shared" si="32"/>
        <v>132699.98000000001</v>
      </c>
      <c r="F177" s="93">
        <f t="shared" si="1"/>
        <v>108.93181950643289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109090.05</v>
      </c>
      <c r="E178" s="247">
        <v>129770.54</v>
      </c>
      <c r="F178" s="93">
        <f t="shared" si="1"/>
        <v>118.95726512179617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2162.02</v>
      </c>
      <c r="E179" s="247">
        <v>1997.4</v>
      </c>
      <c r="F179" s="93">
        <f t="shared" si="1"/>
        <v>92.385824367952196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53.3</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53.3</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10513.93</v>
      </c>
      <c r="E188" s="247">
        <v>932.04</v>
      </c>
      <c r="F188" s="93">
        <f t="shared" si="1"/>
        <v>8.86481077960382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137831.03</v>
      </c>
      <c r="E237" s="104">
        <f t="shared" si="41"/>
        <v>116549.31</v>
      </c>
      <c r="F237" s="93">
        <f t="shared" si="1"/>
        <v>84.559558177864588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120267.15</v>
      </c>
      <c r="E238" s="104">
        <f t="shared" si="42"/>
        <v>86838.34</v>
      </c>
      <c r="F238" s="93">
        <f t="shared" si="1"/>
        <v>72.20453798065391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120267.15</v>
      </c>
      <c r="E239" s="104">
        <f t="shared" si="43"/>
        <v>86838.34</v>
      </c>
      <c r="F239" s="93">
        <f t="shared" si="1"/>
        <v>72.20453798065391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82868.149999999994</v>
      </c>
      <c r="E240" s="247">
        <v>70605.56</v>
      </c>
      <c r="F240" s="93">
        <f t="shared" si="1"/>
        <v>85.202288213264083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37399</v>
      </c>
      <c r="E241" s="247">
        <v>16232.78</v>
      </c>
      <c r="F241" s="93">
        <f t="shared" si="1"/>
        <v>43.404315623412394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17563.88</v>
      </c>
      <c r="E245" s="104">
        <f t="shared" si="45"/>
        <v>29710.97</v>
      </c>
      <c r="F245" s="93">
        <f t="shared" si="1"/>
        <v>169.15949095530146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17563.88</v>
      </c>
      <c r="E246" s="104">
        <f t="shared" si="46"/>
        <v>29710.97</v>
      </c>
      <c r="F246" s="93">
        <f t="shared" si="1"/>
        <v>169.15949095530146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17563.88</v>
      </c>
      <c r="E247" s="247">
        <v>29710.97</v>
      </c>
      <c r="F247" s="93">
        <f t="shared" si="1"/>
        <v>169.15949095530146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27885.07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27885.07</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9713.74</v>
      </c>
      <c r="E268" s="247">
        <v>1260.55</v>
      </c>
      <c r="F268" s="93">
        <f t="shared" si="50"/>
        <v>12.976979000879165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121819.3</v>
      </c>
      <c r="E288" s="247">
        <v>132699.98000000001</v>
      </c>
      <c r="F288" s="93">
        <f t="shared" si="50"/>
        <v>108.93181950643289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300</v>
      </c>
      <c r="E298" s="247"/>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10213.93</v>
      </c>
      <c r="E302" s="247">
        <v>932.04</v>
      </c>
      <c r="F302" s="93">
        <f t="shared" si="50"/>
        <v>9.125184919027248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orizontalDpi="300" verticalDpi="300"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1353184.92</v>
      </c>
      <c r="E114" s="81">
        <f t="shared" si="22"/>
        <v>1667557.22</v>
      </c>
      <c r="F114" s="63">
        <f t="shared" si="1"/>
        <v>123.23202803649336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1353184.92</v>
      </c>
      <c r="E118" s="81">
        <f t="shared" si="24"/>
        <v>1667557.22</v>
      </c>
      <c r="F118" s="63">
        <f t="shared" si="1"/>
        <v>123.23202803649336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1353184.92</v>
      </c>
      <c r="E120" s="249">
        <v>1667557.22</v>
      </c>
      <c r="F120" s="63">
        <f t="shared" si="1"/>
        <v>123.23202803649336</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1353184.92</v>
      </c>
      <c r="E141" s="106">
        <f t="shared" si="28"/>
        <v>1667557.22</v>
      </c>
      <c r="F141" s="82">
        <f t="shared" si="1"/>
        <v>123.23202803649336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32" sqref="D3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20502.169999999998</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20502.169999999998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20502.169999999998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20502.169999999998</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5" workbookViewId="0">
      <selection activeCell="D42" sqref="D4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121819.3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1693013.4499999997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2541.4299999999998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1679499.3099999998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1486560.05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137316.67000000001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573.05999999999995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660.15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54389.38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10972.71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1682132.77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11823.33</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1659336.73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1465879.56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137481.28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626.36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660.15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54689.38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10972.71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132699.97999999975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132699.98000000001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932.04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131767.94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11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17458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2025-01-28T15:57:45Z</cp:lastPrinted>
  <dcterms:created xsi:type="dcterms:W3CDTF">2022-04-01T05:14:30Z</dcterms:created>
  <dcterms:modified xsi:type="dcterms:W3CDTF">2025-01-28T15:59:03Z</dcterms:modified>
</cp:coreProperties>
</file>