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8800" windowHeight="123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s="1"/>
  <c r="F339" i="9"/>
  <c r="F338" i="9"/>
  <c r="F337" i="9"/>
  <c r="F336" i="9"/>
  <c r="H335" i="9"/>
  <c r="E335" i="9" s="1"/>
  <c r="G335" i="9"/>
  <c r="F335" i="9"/>
  <c r="B335" i="9"/>
  <c r="F334" i="9"/>
  <c r="H333" i="9"/>
  <c r="E333" i="9" s="1"/>
  <c r="B333" i="9" s="1"/>
  <c r="G333" i="9"/>
  <c r="F333" i="9"/>
  <c r="H332" i="9"/>
  <c r="G332" i="9"/>
  <c r="F332" i="9"/>
  <c r="E332" i="9"/>
  <c r="B332" i="9" s="1"/>
  <c r="H331" i="9"/>
  <c r="E331" i="9" s="1"/>
  <c r="B331" i="9" s="1"/>
  <c r="G331" i="9"/>
  <c r="F331" i="9"/>
  <c r="H330" i="9"/>
  <c r="G330" i="9"/>
  <c r="F330" i="9"/>
  <c r="E330" i="9"/>
  <c r="B330" i="9" s="1"/>
  <c r="H329" i="9"/>
  <c r="G329" i="9"/>
  <c r="F329" i="9"/>
  <c r="H328" i="9"/>
  <c r="G328" i="9"/>
  <c r="F328" i="9"/>
  <c r="E328" i="9"/>
  <c r="B328" i="9" s="1"/>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E318" i="9"/>
  <c r="B318" i="9" s="1"/>
  <c r="H317" i="9"/>
  <c r="E317" i="9" s="1"/>
  <c r="B317" i="9" s="1"/>
  <c r="G317" i="9"/>
  <c r="F317" i="9"/>
  <c r="F316" i="9"/>
  <c r="F315" i="9"/>
  <c r="F314" i="9"/>
  <c r="H313" i="9"/>
  <c r="E313" i="9" s="1"/>
  <c r="G313" i="9"/>
  <c r="F313" i="9"/>
  <c r="B313" i="9"/>
  <c r="H312" i="9"/>
  <c r="G312" i="9"/>
  <c r="F312" i="9"/>
  <c r="H311" i="9"/>
  <c r="G311" i="9"/>
  <c r="F311" i="9"/>
  <c r="F310" i="9"/>
  <c r="F309" i="9"/>
  <c r="F308" i="9"/>
  <c r="H307" i="9"/>
  <c r="E307" i="9" s="1"/>
  <c r="B307" i="9" s="1"/>
  <c r="G307" i="9"/>
  <c r="F307" i="9"/>
  <c r="F306" i="9"/>
  <c r="H305" i="9"/>
  <c r="E305" i="9" s="1"/>
  <c r="B305" i="9" s="1"/>
  <c r="G305" i="9"/>
  <c r="F305" i="9"/>
  <c r="H304" i="9"/>
  <c r="G304" i="9"/>
  <c r="F304" i="9"/>
  <c r="E304" i="9"/>
  <c r="B304" i="9" s="1"/>
  <c r="H303" i="9"/>
  <c r="E303" i="9" s="1"/>
  <c r="B303" i="9" s="1"/>
  <c r="G303" i="9"/>
  <c r="F303" i="9"/>
  <c r="F302" i="9"/>
  <c r="F301" i="9"/>
  <c r="F300" i="9"/>
  <c r="F298" i="9" s="1"/>
  <c r="F299" i="9"/>
  <c r="F297" i="9"/>
  <c r="L296" i="9"/>
  <c r="F296" i="9" s="1"/>
  <c r="H296" i="9"/>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B281" i="9"/>
  <c r="M280" i="9"/>
  <c r="L280" i="9"/>
  <c r="F280" i="9" s="1"/>
  <c r="E280" i="9"/>
  <c r="M279" i="9"/>
  <c r="L279" i="9"/>
  <c r="F279" i="9"/>
  <c r="E279" i="9"/>
  <c r="B279" i="9"/>
  <c r="M278" i="9"/>
  <c r="L278" i="9"/>
  <c r="F278" i="9" s="1"/>
  <c r="E278" i="9"/>
  <c r="B278" i="9" s="1"/>
  <c r="M277" i="9"/>
  <c r="L277" i="9"/>
  <c r="F277" i="9"/>
  <c r="E277" i="9"/>
  <c r="B277" i="9"/>
  <c r="M276" i="9"/>
  <c r="L276" i="9"/>
  <c r="F276" i="9" s="1"/>
  <c r="E276" i="9"/>
  <c r="B276" i="9" s="1"/>
  <c r="M275" i="9"/>
  <c r="L275" i="9"/>
  <c r="F275" i="9"/>
  <c r="E275" i="9"/>
  <c r="B275" i="9"/>
  <c r="M274" i="9"/>
  <c r="L274" i="9"/>
  <c r="F274" i="9" s="1"/>
  <c r="E274" i="9"/>
  <c r="B274" i="9" s="1"/>
  <c r="M273" i="9"/>
  <c r="L273" i="9"/>
  <c r="F273" i="9"/>
  <c r="E273" i="9"/>
  <c r="B273" i="9"/>
  <c r="M272" i="9"/>
  <c r="L272" i="9"/>
  <c r="F272" i="9" s="1"/>
  <c r="E272" i="9"/>
  <c r="B272" i="9" s="1"/>
  <c r="M271" i="9"/>
  <c r="L271" i="9"/>
  <c r="F271" i="9"/>
  <c r="E271" i="9"/>
  <c r="B271" i="9"/>
  <c r="M270" i="9"/>
  <c r="L270" i="9"/>
  <c r="F270" i="9" s="1"/>
  <c r="E270" i="9"/>
  <c r="B270" i="9" s="1"/>
  <c r="M269" i="9"/>
  <c r="L269" i="9"/>
  <c r="F269" i="9"/>
  <c r="E269" i="9"/>
  <c r="B269" i="9"/>
  <c r="M268" i="9"/>
  <c r="L268" i="9"/>
  <c r="F268" i="9" s="1"/>
  <c r="E268" i="9"/>
  <c r="B268" i="9" s="1"/>
  <c r="M267" i="9"/>
  <c r="L267" i="9"/>
  <c r="F267" i="9"/>
  <c r="E267" i="9"/>
  <c r="B267" i="9"/>
  <c r="M266" i="9"/>
  <c r="L266" i="9"/>
  <c r="F266" i="9" s="1"/>
  <c r="E266" i="9"/>
  <c r="B266" i="9" s="1"/>
  <c r="M265" i="9"/>
  <c r="L265" i="9"/>
  <c r="F265" i="9"/>
  <c r="E265" i="9"/>
  <c r="B265" i="9"/>
  <c r="M264" i="9"/>
  <c r="L264" i="9"/>
  <c r="F264" i="9" s="1"/>
  <c r="E264" i="9"/>
  <c r="B264" i="9" s="1"/>
  <c r="M263" i="9"/>
  <c r="L263" i="9"/>
  <c r="F263" i="9"/>
  <c r="E263" i="9"/>
  <c r="B263" i="9"/>
  <c r="M262" i="9"/>
  <c r="L262" i="9"/>
  <c r="F262" i="9" s="1"/>
  <c r="E262" i="9"/>
  <c r="B262" i="9" s="1"/>
  <c r="M261" i="9"/>
  <c r="L261" i="9"/>
  <c r="F261" i="9"/>
  <c r="E261" i="9"/>
  <c r="B261" i="9"/>
  <c r="M260" i="9"/>
  <c r="L260" i="9"/>
  <c r="F260" i="9" s="1"/>
  <c r="E260" i="9"/>
  <c r="B260" i="9" s="1"/>
  <c r="M259" i="9"/>
  <c r="L259" i="9"/>
  <c r="F259" i="9"/>
  <c r="E259" i="9"/>
  <c r="B259" i="9"/>
  <c r="M258" i="9"/>
  <c r="L258" i="9"/>
  <c r="F258" i="9" s="1"/>
  <c r="E258" i="9"/>
  <c r="B258" i="9" s="1"/>
  <c r="M257" i="9"/>
  <c r="L257" i="9"/>
  <c r="F257" i="9"/>
  <c r="E257" i="9"/>
  <c r="B257" i="9"/>
  <c r="M256" i="9"/>
  <c r="L256" i="9"/>
  <c r="F256" i="9" s="1"/>
  <c r="E256" i="9"/>
  <c r="B256" i="9" s="1"/>
  <c r="M255" i="9"/>
  <c r="L255" i="9"/>
  <c r="F255" i="9"/>
  <c r="E255" i="9"/>
  <c r="B255" i="9"/>
  <c r="M254" i="9"/>
  <c r="L254" i="9"/>
  <c r="F254" i="9" s="1"/>
  <c r="E254" i="9"/>
  <c r="B254" i="9" s="1"/>
  <c r="M253" i="9"/>
  <c r="L253" i="9"/>
  <c r="F253" i="9"/>
  <c r="E253" i="9"/>
  <c r="B253" i="9"/>
  <c r="M252" i="9"/>
  <c r="L252" i="9"/>
  <c r="F252" i="9" s="1"/>
  <c r="E252" i="9"/>
  <c r="B252" i="9" s="1"/>
  <c r="M251" i="9"/>
  <c r="L251" i="9"/>
  <c r="F251" i="9"/>
  <c r="E251" i="9"/>
  <c r="B251" i="9"/>
  <c r="M250" i="9"/>
  <c r="L250" i="9"/>
  <c r="F250" i="9" s="1"/>
  <c r="E250" i="9"/>
  <c r="B250" i="9" s="1"/>
  <c r="M249" i="9"/>
  <c r="L249" i="9"/>
  <c r="F249" i="9"/>
  <c r="E249" i="9"/>
  <c r="B249" i="9"/>
  <c r="M248" i="9"/>
  <c r="L248" i="9"/>
  <c r="F248" i="9" s="1"/>
  <c r="E248" i="9"/>
  <c r="B248" i="9" s="1"/>
  <c r="M247" i="9"/>
  <c r="L247" i="9"/>
  <c r="F247" i="9"/>
  <c r="E247" i="9"/>
  <c r="B247" i="9"/>
  <c r="M246" i="9"/>
  <c r="L246" i="9"/>
  <c r="E246" i="9"/>
  <c r="M245" i="9"/>
  <c r="L245" i="9"/>
  <c r="F245" i="9"/>
  <c r="E245" i="9"/>
  <c r="B245" i="9"/>
  <c r="M244" i="9"/>
  <c r="L244" i="9"/>
  <c r="E244" i="9"/>
  <c r="M243" i="9"/>
  <c r="L243" i="9"/>
  <c r="F243" i="9"/>
  <c r="E243" i="9"/>
  <c r="B243" i="9"/>
  <c r="M242" i="9"/>
  <c r="L242" i="9"/>
  <c r="F242" i="9" s="1"/>
  <c r="E242" i="9"/>
  <c r="B242" i="9" s="1"/>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F234" i="9" s="1"/>
  <c r="E234" i="9"/>
  <c r="B234" i="9" s="1"/>
  <c r="M233" i="9"/>
  <c r="L233" i="9"/>
  <c r="F233" i="9"/>
  <c r="E233" i="9"/>
  <c r="B233" i="9"/>
  <c r="M232" i="9"/>
  <c r="L232" i="9"/>
  <c r="F232" i="9" s="1"/>
  <c r="E232" i="9"/>
  <c r="B232" i="9" s="1"/>
  <c r="M231" i="9"/>
  <c r="L231" i="9"/>
  <c r="F231" i="9"/>
  <c r="E231" i="9"/>
  <c r="B231" i="9"/>
  <c r="M230" i="9"/>
  <c r="L230" i="9"/>
  <c r="F230" i="9" s="1"/>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s="1"/>
  <c r="H171" i="9"/>
  <c r="G171" i="9"/>
  <c r="F171" i="9"/>
  <c r="E171" i="9"/>
  <c r="B171" i="9"/>
  <c r="H170" i="9"/>
  <c r="G170" i="9"/>
  <c r="F170" i="9"/>
  <c r="E170" i="9"/>
  <c r="B170" i="9" s="1"/>
  <c r="H169" i="9"/>
  <c r="G169" i="9"/>
  <c r="F169" i="9"/>
  <c r="E169" i="9"/>
  <c r="B169" i="9"/>
  <c r="H168" i="9"/>
  <c r="G168" i="9"/>
  <c r="F168" i="9"/>
  <c r="E168" i="9"/>
  <c r="B168" i="9" s="1"/>
  <c r="H167" i="9"/>
  <c r="G167" i="9"/>
  <c r="F167" i="9"/>
  <c r="E167" i="9"/>
  <c r="B167" i="9"/>
  <c r="H166" i="9"/>
  <c r="G166" i="9"/>
  <c r="F166" i="9"/>
  <c r="E166" i="9"/>
  <c r="B166" i="9" s="1"/>
  <c r="H165" i="9"/>
  <c r="G165" i="9"/>
  <c r="F165" i="9"/>
  <c r="E165" i="9"/>
  <c r="B165" i="9"/>
  <c r="H164" i="9"/>
  <c r="G164" i="9"/>
  <c r="F164" i="9"/>
  <c r="E164" i="9"/>
  <c r="B164" i="9" s="1"/>
  <c r="H163" i="9"/>
  <c r="E163" i="9" s="1"/>
  <c r="B163" i="9" s="1"/>
  <c r="G163" i="9"/>
  <c r="F163" i="9"/>
  <c r="H162" i="9"/>
  <c r="G162" i="9"/>
  <c r="F162" i="9"/>
  <c r="E162" i="9"/>
  <c r="B162" i="9"/>
  <c r="H161" i="9"/>
  <c r="G161" i="9"/>
  <c r="F161" i="9"/>
  <c r="E161" i="9"/>
  <c r="B161" i="9" s="1"/>
  <c r="H160" i="9"/>
  <c r="E160" i="9" s="1"/>
  <c r="B160" i="9" s="1"/>
  <c r="G160" i="9"/>
  <c r="F160" i="9"/>
  <c r="H159" i="9"/>
  <c r="G159" i="9"/>
  <c r="F159" i="9"/>
  <c r="E159" i="9"/>
  <c r="B159" i="9" s="1"/>
  <c r="H158" i="9"/>
  <c r="G158" i="9"/>
  <c r="F158" i="9"/>
  <c r="E158" i="9"/>
  <c r="B158" i="9"/>
  <c r="H157" i="9"/>
  <c r="G157" i="9"/>
  <c r="F157" i="9"/>
  <c r="E157" i="9"/>
  <c r="B157" i="9" s="1"/>
  <c r="F156" i="9"/>
  <c r="H155" i="9"/>
  <c r="G155" i="9"/>
  <c r="F155" i="9"/>
  <c r="E155" i="9"/>
  <c r="B155" i="9" s="1"/>
  <c r="H154" i="9"/>
  <c r="G154" i="9"/>
  <c r="F154" i="9"/>
  <c r="E154" i="9"/>
  <c r="B154" i="9" s="1"/>
  <c r="H153" i="9"/>
  <c r="G153" i="9"/>
  <c r="F153" i="9"/>
  <c r="E153" i="9"/>
  <c r="B153" i="9" s="1"/>
  <c r="H152" i="9"/>
  <c r="G152" i="9"/>
  <c r="F152" i="9"/>
  <c r="E152" i="9"/>
  <c r="B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G144" i="9"/>
  <c r="F144" i="9"/>
  <c r="E144" i="9"/>
  <c r="B144" i="9"/>
  <c r="H143" i="9"/>
  <c r="G143" i="9"/>
  <c r="F143" i="9"/>
  <c r="E143" i="9"/>
  <c r="B143" i="9" s="1"/>
  <c r="H142" i="9"/>
  <c r="G142" i="9"/>
  <c r="F142" i="9"/>
  <c r="E142" i="9"/>
  <c r="B142" i="9" s="1"/>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G135" i="9"/>
  <c r="F135" i="9"/>
  <c r="E135" i="9"/>
  <c r="B135" i="9" s="1"/>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c r="H123" i="9"/>
  <c r="G123" i="9"/>
  <c r="F123" i="9"/>
  <c r="E123" i="9"/>
  <c r="B123" i="9" s="1"/>
  <c r="H122" i="9"/>
  <c r="G122" i="9"/>
  <c r="F122" i="9"/>
  <c r="E122" i="9"/>
  <c r="B122" i="9"/>
  <c r="H121" i="9"/>
  <c r="G121" i="9"/>
  <c r="F121" i="9"/>
  <c r="E121" i="9"/>
  <c r="B121" i="9" s="1"/>
  <c r="H120" i="9"/>
  <c r="E120" i="9" s="1"/>
  <c r="B120" i="9" s="1"/>
  <c r="G120" i="9"/>
  <c r="F120" i="9"/>
  <c r="H119" i="9"/>
  <c r="G119" i="9"/>
  <c r="F119" i="9"/>
  <c r="E119" i="9"/>
  <c r="B119" i="9" s="1"/>
  <c r="H118" i="9"/>
  <c r="G118" i="9"/>
  <c r="F118" i="9"/>
  <c r="E118" i="9"/>
  <c r="B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G101" i="9"/>
  <c r="F101" i="9"/>
  <c r="E101" i="9"/>
  <c r="B101" i="9"/>
  <c r="H100" i="9"/>
  <c r="G100" i="9"/>
  <c r="F100" i="9"/>
  <c r="E100" i="9"/>
  <c r="B100" i="9" s="1"/>
  <c r="H99" i="9"/>
  <c r="G99" i="9"/>
  <c r="F99" i="9"/>
  <c r="E99" i="9"/>
  <c r="B99" i="9"/>
  <c r="H98" i="9"/>
  <c r="G98" i="9"/>
  <c r="F98" i="9"/>
  <c r="E98" i="9"/>
  <c r="B98" i="9"/>
  <c r="H97" i="9"/>
  <c r="G97" i="9"/>
  <c r="F97" i="9"/>
  <c r="E97" i="9"/>
  <c r="B97" i="9" s="1"/>
  <c r="H96" i="9"/>
  <c r="E96" i="9" s="1"/>
  <c r="B96" i="9" s="1"/>
  <c r="G96" i="9"/>
  <c r="F96" i="9"/>
  <c r="H95" i="9"/>
  <c r="G95" i="9"/>
  <c r="F95" i="9"/>
  <c r="E95" i="9"/>
  <c r="B95" i="9" s="1"/>
  <c r="H94" i="9"/>
  <c r="G94" i="9"/>
  <c r="F94" i="9"/>
  <c r="E94" i="9"/>
  <c r="B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G88" i="9"/>
  <c r="F88" i="9"/>
  <c r="E88" i="9"/>
  <c r="B88" i="9" s="1"/>
  <c r="H87" i="9"/>
  <c r="G87" i="9"/>
  <c r="F87" i="9"/>
  <c r="E87" i="9"/>
  <c r="B87" i="9"/>
  <c r="H86" i="9"/>
  <c r="G86" i="9"/>
  <c r="F86" i="9"/>
  <c r="E86" i="9"/>
  <c r="B86" i="9" s="1"/>
  <c r="H85" i="9"/>
  <c r="E85" i="9" s="1"/>
  <c r="B85" i="9" s="1"/>
  <c r="G85" i="9"/>
  <c r="F85" i="9"/>
  <c r="H84" i="9"/>
  <c r="G84" i="9"/>
  <c r="F84" i="9"/>
  <c r="E84" i="9"/>
  <c r="B84" i="9" s="1"/>
  <c r="H83" i="9"/>
  <c r="E83" i="9" s="1"/>
  <c r="B83" i="9" s="1"/>
  <c r="G83" i="9"/>
  <c r="F83" i="9"/>
  <c r="H82" i="9"/>
  <c r="G82" i="9"/>
  <c r="F82" i="9"/>
  <c r="E82" i="9"/>
  <c r="B82" i="9"/>
  <c r="H81" i="9"/>
  <c r="E81" i="9" s="1"/>
  <c r="B81" i="9" s="1"/>
  <c r="G81" i="9"/>
  <c r="F81" i="9"/>
  <c r="H80" i="9"/>
  <c r="G80" i="9"/>
  <c r="F80" i="9"/>
  <c r="E80" i="9"/>
  <c r="B80" i="9"/>
  <c r="H79" i="9"/>
  <c r="G79" i="9"/>
  <c r="F79" i="9"/>
  <c r="E79" i="9"/>
  <c r="B79" i="9" s="1"/>
  <c r="H78" i="9"/>
  <c r="G78" i="9"/>
  <c r="F78" i="9"/>
  <c r="E78" i="9"/>
  <c r="B78" i="9" s="1"/>
  <c r="H77" i="9"/>
  <c r="G77" i="9"/>
  <c r="F77" i="9"/>
  <c r="E77" i="9"/>
  <c r="B77" i="9"/>
  <c r="H76" i="9"/>
  <c r="G76" i="9"/>
  <c r="F76" i="9"/>
  <c r="E76" i="9"/>
  <c r="B76" i="9" s="1"/>
  <c r="H75" i="9"/>
  <c r="E75" i="9" s="1"/>
  <c r="B75" i="9" s="1"/>
  <c r="G75" i="9"/>
  <c r="F75" i="9"/>
  <c r="H74" i="9"/>
  <c r="G74" i="9"/>
  <c r="F74" i="9"/>
  <c r="E74" i="9"/>
  <c r="B74" i="9" s="1"/>
  <c r="H73" i="9"/>
  <c r="G73" i="9"/>
  <c r="F73" i="9"/>
  <c r="E73" i="9"/>
  <c r="B73" i="9"/>
  <c r="H72" i="9"/>
  <c r="G72" i="9"/>
  <c r="F72" i="9"/>
  <c r="E72" i="9"/>
  <c r="B72" i="9" s="1"/>
  <c r="H71" i="9"/>
  <c r="G71" i="9"/>
  <c r="F71" i="9"/>
  <c r="E71" i="9"/>
  <c r="B71" i="9" s="1"/>
  <c r="H70" i="9"/>
  <c r="G70" i="9"/>
  <c r="F70" i="9"/>
  <c r="E70" i="9"/>
  <c r="B70" i="9" s="1"/>
  <c r="H69" i="9"/>
  <c r="G69" i="9"/>
  <c r="F69" i="9"/>
  <c r="E69" i="9"/>
  <c r="B69" i="9"/>
  <c r="H68" i="9"/>
  <c r="G68" i="9"/>
  <c r="F68" i="9"/>
  <c r="E68" i="9"/>
  <c r="B68" i="9" s="1"/>
  <c r="H67" i="9"/>
  <c r="G67" i="9"/>
  <c r="F67" i="9"/>
  <c r="E67" i="9"/>
  <c r="B67" i="9" s="1"/>
  <c r="H66" i="9"/>
  <c r="E66" i="9" s="1"/>
  <c r="B66" i="9" s="1"/>
  <c r="G66" i="9"/>
  <c r="F66" i="9"/>
  <c r="H65" i="9"/>
  <c r="G65" i="9"/>
  <c r="F65" i="9"/>
  <c r="E65" i="9"/>
  <c r="B65" i="9" s="1"/>
  <c r="H64" i="9"/>
  <c r="G64" i="9"/>
  <c r="F64" i="9"/>
  <c r="E64" i="9"/>
  <c r="B64" i="9"/>
  <c r="H63" i="9"/>
  <c r="G63" i="9"/>
  <c r="F63" i="9"/>
  <c r="E63" i="9"/>
  <c r="B63" i="9" s="1"/>
  <c r="H62" i="9"/>
  <c r="G62" i="9"/>
  <c r="F62" i="9"/>
  <c r="E62" i="9"/>
  <c r="B62" i="9"/>
  <c r="H61" i="9"/>
  <c r="G61" i="9"/>
  <c r="F61" i="9"/>
  <c r="E61" i="9"/>
  <c r="B61" i="9" s="1"/>
  <c r="H60" i="9"/>
  <c r="E60" i="9" s="1"/>
  <c r="B60" i="9" s="1"/>
  <c r="G60" i="9"/>
  <c r="F60" i="9"/>
  <c r="H59" i="9"/>
  <c r="G59" i="9"/>
  <c r="F59" i="9"/>
  <c r="E59" i="9"/>
  <c r="B59" i="9" s="1"/>
  <c r="H58" i="9"/>
  <c r="E58" i="9" s="1"/>
  <c r="B58" i="9" s="1"/>
  <c r="G58" i="9"/>
  <c r="F58" i="9"/>
  <c r="H57" i="9"/>
  <c r="E57" i="9" s="1"/>
  <c r="B57" i="9" s="1"/>
  <c r="G57" i="9"/>
  <c r="F57" i="9"/>
  <c r="H56" i="9"/>
  <c r="E56" i="9" s="1"/>
  <c r="B56" i="9" s="1"/>
  <c r="G56" i="9"/>
  <c r="F56" i="9"/>
  <c r="H55" i="9"/>
  <c r="G55" i="9"/>
  <c r="F55" i="9"/>
  <c r="E55" i="9"/>
  <c r="B55" i="9" s="1"/>
  <c r="H54" i="9"/>
  <c r="G54" i="9"/>
  <c r="F54" i="9"/>
  <c r="E54" i="9"/>
  <c r="B54" i="9" s="1"/>
  <c r="H53" i="9"/>
  <c r="G53" i="9"/>
  <c r="F53" i="9"/>
  <c r="E53" i="9"/>
  <c r="B53" i="9" s="1"/>
  <c r="H52" i="9"/>
  <c r="E52" i="9" s="1"/>
  <c r="B52" i="9" s="1"/>
  <c r="G52" i="9"/>
  <c r="F52" i="9"/>
  <c r="H51" i="9"/>
  <c r="E51" i="9" s="1"/>
  <c r="B51" i="9" s="1"/>
  <c r="G51" i="9"/>
  <c r="F51" i="9"/>
  <c r="H50" i="9"/>
  <c r="G50" i="9"/>
  <c r="F50" i="9"/>
  <c r="E50" i="9"/>
  <c r="B50" i="9" s="1"/>
  <c r="H49" i="9"/>
  <c r="E49" i="9" s="1"/>
  <c r="B49" i="9" s="1"/>
  <c r="G49" i="9"/>
  <c r="F49" i="9"/>
  <c r="H48" i="9"/>
  <c r="E48" i="9" s="1"/>
  <c r="B48" i="9" s="1"/>
  <c r="G48" i="9"/>
  <c r="F48" i="9"/>
  <c r="H47" i="9"/>
  <c r="E47" i="9" s="1"/>
  <c r="B47" i="9" s="1"/>
  <c r="G47" i="9"/>
  <c r="F47" i="9"/>
  <c r="H46" i="9"/>
  <c r="G46" i="9"/>
  <c r="F46" i="9"/>
  <c r="E46" i="9"/>
  <c r="B46" i="9" s="1"/>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E33" i="9" s="1"/>
  <c r="B33" i="9" s="1"/>
  <c r="G33" i="9"/>
  <c r="F33" i="9"/>
  <c r="H32" i="9"/>
  <c r="G32" i="9"/>
  <c r="F32" i="9"/>
  <c r="E32" i="9"/>
  <c r="B32" i="9" s="1"/>
  <c r="H31" i="9"/>
  <c r="G31" i="9"/>
  <c r="F31" i="9"/>
  <c r="H30" i="9"/>
  <c r="G30" i="9"/>
  <c r="F30" i="9"/>
  <c r="E30" i="9"/>
  <c r="B30" i="9" s="1"/>
  <c r="H29" i="9"/>
  <c r="E29" i="9" s="1"/>
  <c r="B29" i="9" s="1"/>
  <c r="G29" i="9"/>
  <c r="F29" i="9"/>
  <c r="H28" i="9"/>
  <c r="G28" i="9"/>
  <c r="F28" i="9"/>
  <c r="E28" i="9"/>
  <c r="B28" i="9" s="1"/>
  <c r="H27" i="9"/>
  <c r="E27" i="9" s="1"/>
  <c r="B27" i="9" s="1"/>
  <c r="G27" i="9"/>
  <c r="F27" i="9"/>
  <c r="H26" i="9"/>
  <c r="G26" i="9"/>
  <c r="F26" i="9"/>
  <c r="E26" i="9"/>
  <c r="B26" i="9" s="1"/>
  <c r="H25" i="9"/>
  <c r="E25" i="9" s="1"/>
  <c r="B25" i="9" s="1"/>
  <c r="G25" i="9"/>
  <c r="F25" i="9"/>
  <c r="F24" i="9"/>
  <c r="F4" i="9"/>
  <c r="O3" i="9"/>
  <c r="G296" i="9" s="1"/>
  <c r="E296" i="9" s="1"/>
  <c r="B296" i="9" s="1"/>
  <c r="I3" i="9"/>
  <c r="H3" i="9"/>
  <c r="G3" i="9"/>
  <c r="D104" i="8"/>
  <c r="C1681" i="1" s="1"/>
  <c r="D97" i="8"/>
  <c r="D92" i="8"/>
  <c r="D87" i="8"/>
  <c r="D82" i="8"/>
  <c r="D77" i="8"/>
  <c r="D72" i="8"/>
  <c r="D67" i="8"/>
  <c r="D62" i="8"/>
  <c r="D57" i="8"/>
  <c r="D52" i="8"/>
  <c r="D51" i="8" s="1"/>
  <c r="D46" i="8"/>
  <c r="D45" i="8" s="1"/>
  <c r="D37" i="8"/>
  <c r="D27" i="8"/>
  <c r="D25" i="8" s="1"/>
  <c r="D18" i="8"/>
  <c r="D8" i="8"/>
  <c r="D6" i="8"/>
  <c r="C1583" i="1" s="1"/>
  <c r="E44" i="7"/>
  <c r="D44" i="7"/>
  <c r="E39" i="7"/>
  <c r="D39" i="7"/>
  <c r="E38" i="7"/>
  <c r="D38" i="7"/>
  <c r="E30" i="7"/>
  <c r="D30" i="7"/>
  <c r="E23" i="7"/>
  <c r="D23" i="7"/>
  <c r="C1556" i="1" s="1"/>
  <c r="H1556" i="1" s="1"/>
  <c r="E22" i="7"/>
  <c r="D22" i="7"/>
  <c r="C1555" i="1" s="1"/>
  <c r="H1555" i="1" s="1"/>
  <c r="E14" i="7"/>
  <c r="D14" i="7"/>
  <c r="E7" i="7"/>
  <c r="D7" i="7"/>
  <c r="E6" i="7"/>
  <c r="D6" i="7"/>
  <c r="E5" i="7"/>
  <c r="D5" i="7"/>
  <c r="G346" i="9" s="1"/>
  <c r="E346"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514" i="1" s="1"/>
  <c r="D118" i="6"/>
  <c r="F117" i="6"/>
  <c r="F116" i="6"/>
  <c r="E115" i="6"/>
  <c r="E114" i="6" s="1"/>
  <c r="I30" i="3"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1260" i="1" s="1"/>
  <c r="D256" i="5"/>
  <c r="D255" i="5" s="1"/>
  <c r="E255" i="5"/>
  <c r="D1259" i="1" s="1"/>
  <c r="F254" i="5"/>
  <c r="F253" i="5"/>
  <c r="E252" i="5"/>
  <c r="D252" i="5"/>
  <c r="D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H1155" i="1" s="1"/>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2" i="5" s="1"/>
  <c r="F81" i="5"/>
  <c r="F80" i="5"/>
  <c r="F79" i="5"/>
  <c r="F78" i="5"/>
  <c r="F77" i="5"/>
  <c r="E76" i="5"/>
  <c r="D76" i="5"/>
  <c r="F76" i="5" s="1"/>
  <c r="F75" i="5"/>
  <c r="F74" i="5"/>
  <c r="F73" i="5"/>
  <c r="F72" i="5"/>
  <c r="E71" i="5"/>
  <c r="D1076" i="1" s="1"/>
  <c r="H1076" i="1" s="1"/>
  <c r="D71" i="5"/>
  <c r="D70" i="5" s="1"/>
  <c r="E70" i="5"/>
  <c r="D1075" i="1" s="1"/>
  <c r="H1075" i="1"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018" i="1" s="1"/>
  <c r="H1018" i="1" s="1"/>
  <c r="D13" i="5"/>
  <c r="D12" i="5" s="1"/>
  <c r="E12" i="5"/>
  <c r="D1017" i="1" s="1"/>
  <c r="H1017" i="1" s="1"/>
  <c r="F11" i="5"/>
  <c r="F10" i="5"/>
  <c r="F9" i="5"/>
  <c r="E8" i="5"/>
  <c r="E7" i="5" s="1"/>
  <c r="D1012" i="1" s="1"/>
  <c r="H1012" i="1" s="1"/>
  <c r="D8" i="5"/>
  <c r="F8" i="5" s="1"/>
  <c r="D7" i="5"/>
  <c r="F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7" i="4" s="1"/>
  <c r="D536" i="4"/>
  <c r="F536"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30" i="4" s="1"/>
  <c r="E639" i="4" s="1"/>
  <c r="E428" i="4"/>
  <c r="D428" i="4"/>
  <c r="F428" i="4" s="1"/>
  <c r="E427" i="4"/>
  <c r="D427" i="4"/>
  <c r="D648" i="4" s="1"/>
  <c r="F648" i="4" s="1"/>
  <c r="E426" i="4"/>
  <c r="E647" i="4" s="1"/>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D373" i="4" s="1"/>
  <c r="F373" i="4" s="1"/>
  <c r="E373" i="4"/>
  <c r="F372" i="4"/>
  <c r="F371" i="4"/>
  <c r="F370" i="4"/>
  <c r="F369" i="4"/>
  <c r="F368" i="4"/>
  <c r="F367" i="4"/>
  <c r="E366" i="4"/>
  <c r="D366" i="4"/>
  <c r="F366" i="4" s="1"/>
  <c r="F365" i="4"/>
  <c r="F364" i="4"/>
  <c r="F363" i="4"/>
  <c r="E362" i="4"/>
  <c r="D362" i="4"/>
  <c r="D361" i="4" s="1"/>
  <c r="E361" i="4"/>
  <c r="E360"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E417" i="4" s="1"/>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E262" i="4" s="1"/>
  <c r="D258" i="1"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D230" i="4" s="1"/>
  <c r="F230" i="4" s="1"/>
  <c r="E230" i="4"/>
  <c r="F229" i="4"/>
  <c r="F228" i="4"/>
  <c r="F227" i="4"/>
  <c r="F226" i="4"/>
  <c r="E225" i="4"/>
  <c r="D225" i="4"/>
  <c r="F225" i="4" s="1"/>
  <c r="F224" i="4"/>
  <c r="F223" i="4"/>
  <c r="E222" i="4"/>
  <c r="E221" i="4" s="1"/>
  <c r="D222" i="4"/>
  <c r="F222" i="4" s="1"/>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D164" i="4"/>
  <c r="F163" i="4"/>
  <c r="F162" i="4"/>
  <c r="F161" i="4"/>
  <c r="E160" i="4"/>
  <c r="D156" i="1" s="1"/>
  <c r="H156" i="1" s="1"/>
  <c r="D160" i="4"/>
  <c r="F159" i="4"/>
  <c r="F158" i="4"/>
  <c r="F157" i="4"/>
  <c r="F156" i="4"/>
  <c r="F155" i="4"/>
  <c r="E154" i="4"/>
  <c r="D154" i="4"/>
  <c r="D153" i="4"/>
  <c r="F151" i="4"/>
  <c r="F150" i="4"/>
  <c r="F149" i="4"/>
  <c r="F148" i="4"/>
  <c r="F147" i="4"/>
  <c r="F146" i="4"/>
  <c r="F145" i="4"/>
  <c r="F144" i="4"/>
  <c r="F143" i="4"/>
  <c r="F142" i="4"/>
  <c r="E141" i="4"/>
  <c r="D141" i="4"/>
  <c r="D140" i="4" s="1"/>
  <c r="F140" i="4" s="1"/>
  <c r="E140" i="4"/>
  <c r="F139" i="4"/>
  <c r="F138" i="4"/>
  <c r="F137" i="4"/>
  <c r="F136" i="4"/>
  <c r="E135" i="4"/>
  <c r="D135" i="4"/>
  <c r="E134" i="4"/>
  <c r="D134" i="4"/>
  <c r="F133" i="4"/>
  <c r="F132" i="4"/>
  <c r="F131" i="4"/>
  <c r="F130" i="4"/>
  <c r="E129" i="4"/>
  <c r="D129" i="4"/>
  <c r="F128" i="4"/>
  <c r="F127" i="4"/>
  <c r="E126" i="4"/>
  <c r="D126" i="4"/>
  <c r="E125" i="4"/>
  <c r="F124" i="4"/>
  <c r="F123" i="4"/>
  <c r="F122" i="4"/>
  <c r="F121" i="4"/>
  <c r="E120" i="4"/>
  <c r="D120" i="4"/>
  <c r="F120" i="4" s="1"/>
  <c r="F119" i="4"/>
  <c r="F118" i="4"/>
  <c r="F117" i="4"/>
  <c r="F116" i="4"/>
  <c r="F115" i="4"/>
  <c r="F114" i="4"/>
  <c r="F113" i="4"/>
  <c r="E112" i="4"/>
  <c r="D108" i="1" s="1"/>
  <c r="H108" i="1" s="1"/>
  <c r="D112" i="4"/>
  <c r="F111" i="4"/>
  <c r="F110" i="4"/>
  <c r="F109" i="4"/>
  <c r="F108" i="4"/>
  <c r="E107" i="4"/>
  <c r="D107" i="4"/>
  <c r="F107" i="4" s="1"/>
  <c r="E106"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H79" i="1" s="1"/>
  <c r="D83" i="4"/>
  <c r="E82" i="4"/>
  <c r="D78" i="1" s="1"/>
  <c r="H78" i="1" s="1"/>
  <c r="D82"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H30" i="3"/>
  <c r="G30" i="3"/>
  <c r="B30" i="3"/>
  <c r="I29" i="3"/>
  <c r="H29" i="3"/>
  <c r="G29" i="3"/>
  <c r="B29" i="3"/>
  <c r="I28" i="3"/>
  <c r="H28" i="3"/>
  <c r="G28" i="3"/>
  <c r="B28" i="3"/>
  <c r="I27" i="3"/>
  <c r="H27" i="3"/>
  <c r="G27" i="3"/>
  <c r="B27" i="3"/>
  <c r="H25" i="3"/>
  <c r="G25" i="3"/>
  <c r="B25" i="3"/>
  <c r="G24" i="3"/>
  <c r="B24" i="3"/>
  <c r="G23" i="3"/>
  <c r="B23" i="3"/>
  <c r="I22" i="3"/>
  <c r="H22" i="3"/>
  <c r="G22" i="3"/>
  <c r="B22" i="3"/>
  <c r="G20" i="3"/>
  <c r="B20" i="3"/>
  <c r="G19" i="3"/>
  <c r="B19" i="3"/>
  <c r="G18" i="3"/>
  <c r="B18" i="3"/>
  <c r="G17" i="3"/>
  <c r="B17" i="3"/>
  <c r="H10" i="3" a="1"/>
  <c r="H10" i="3" s="1"/>
  <c r="L3" i="9" s="1"/>
  <c r="C1686" i="1"/>
  <c r="G1686" i="1" s="1"/>
  <c r="G1685" i="1"/>
  <c r="C1685" i="1"/>
  <c r="H1685" i="1" s="1"/>
  <c r="C1684" i="1"/>
  <c r="G1684" i="1" s="1"/>
  <c r="C1683" i="1"/>
  <c r="H1683" i="1" s="1"/>
  <c r="C1682" i="1"/>
  <c r="G1682" i="1" s="1"/>
  <c r="C1680" i="1"/>
  <c r="G1680" i="1" s="1"/>
  <c r="G1679" i="1"/>
  <c r="C1679" i="1"/>
  <c r="H1679" i="1" s="1"/>
  <c r="C1678" i="1"/>
  <c r="G1678" i="1" s="1"/>
  <c r="G1677" i="1"/>
  <c r="C1677" i="1"/>
  <c r="H1677" i="1" s="1"/>
  <c r="C1676" i="1"/>
  <c r="G1676" i="1" s="1"/>
  <c r="G1675" i="1"/>
  <c r="C1675" i="1"/>
  <c r="H1675" i="1" s="1"/>
  <c r="C1674" i="1"/>
  <c r="G1674" i="1" s="1"/>
  <c r="G1673" i="1"/>
  <c r="C1673" i="1"/>
  <c r="H1673" i="1" s="1"/>
  <c r="C1672" i="1"/>
  <c r="G1672" i="1" s="1"/>
  <c r="G1671" i="1"/>
  <c r="C1671" i="1"/>
  <c r="H1671" i="1" s="1"/>
  <c r="C1670" i="1"/>
  <c r="G1670" i="1" s="1"/>
  <c r="G1669" i="1"/>
  <c r="C1669" i="1"/>
  <c r="H1669" i="1" s="1"/>
  <c r="C1668" i="1"/>
  <c r="G1668" i="1" s="1"/>
  <c r="G1667" i="1"/>
  <c r="C1667" i="1"/>
  <c r="H1667" i="1" s="1"/>
  <c r="C1666" i="1"/>
  <c r="G1666" i="1" s="1"/>
  <c r="G1665" i="1"/>
  <c r="C1665" i="1"/>
  <c r="H1665" i="1" s="1"/>
  <c r="C1664" i="1"/>
  <c r="G1664" i="1" s="1"/>
  <c r="G1663" i="1"/>
  <c r="C1663" i="1"/>
  <c r="H1663" i="1" s="1"/>
  <c r="C1662" i="1"/>
  <c r="G1662" i="1" s="1"/>
  <c r="G1661" i="1"/>
  <c r="C1661" i="1"/>
  <c r="H1661" i="1" s="1"/>
  <c r="C1660" i="1"/>
  <c r="G1660" i="1" s="1"/>
  <c r="G1659" i="1"/>
  <c r="C1659" i="1"/>
  <c r="H1659" i="1" s="1"/>
  <c r="C1658" i="1"/>
  <c r="G1658" i="1" s="1"/>
  <c r="G1657" i="1"/>
  <c r="C1657" i="1"/>
  <c r="H1657" i="1" s="1"/>
  <c r="C1656" i="1"/>
  <c r="G1656" i="1" s="1"/>
  <c r="G1655" i="1"/>
  <c r="C1655" i="1"/>
  <c r="H1655" i="1" s="1"/>
  <c r="C1654" i="1"/>
  <c r="G1654" i="1" s="1"/>
  <c r="G1653" i="1"/>
  <c r="C1653" i="1"/>
  <c r="H1653" i="1" s="1"/>
  <c r="C1652" i="1"/>
  <c r="G1652" i="1" s="1"/>
  <c r="G1651" i="1"/>
  <c r="C1651" i="1"/>
  <c r="H1651" i="1" s="1"/>
  <c r="C1650" i="1"/>
  <c r="G1650" i="1" s="1"/>
  <c r="G1649" i="1"/>
  <c r="C1649" i="1"/>
  <c r="H1649" i="1" s="1"/>
  <c r="C1648" i="1"/>
  <c r="G1648" i="1" s="1"/>
  <c r="G1647" i="1"/>
  <c r="C1647" i="1"/>
  <c r="H1647" i="1" s="1"/>
  <c r="C1646" i="1"/>
  <c r="G1646" i="1" s="1"/>
  <c r="G1645" i="1"/>
  <c r="C1645" i="1"/>
  <c r="H1645" i="1" s="1"/>
  <c r="C1644" i="1"/>
  <c r="G1644" i="1" s="1"/>
  <c r="G1643" i="1"/>
  <c r="C1643" i="1"/>
  <c r="H1643" i="1" s="1"/>
  <c r="C1642" i="1"/>
  <c r="G1642" i="1" s="1"/>
  <c r="G1641" i="1"/>
  <c r="C1641" i="1"/>
  <c r="H1641" i="1" s="1"/>
  <c r="C1640" i="1"/>
  <c r="G1640" i="1" s="1"/>
  <c r="G1639" i="1"/>
  <c r="C1639" i="1"/>
  <c r="H1639" i="1" s="1"/>
  <c r="C1638" i="1"/>
  <c r="G1638" i="1" s="1"/>
  <c r="G1637" i="1"/>
  <c r="C1637" i="1"/>
  <c r="H1637" i="1" s="1"/>
  <c r="C1636" i="1"/>
  <c r="G1636" i="1" s="1"/>
  <c r="G1635" i="1"/>
  <c r="C1635" i="1"/>
  <c r="H1635" i="1" s="1"/>
  <c r="C1634" i="1"/>
  <c r="G1634" i="1" s="1"/>
  <c r="G1633" i="1"/>
  <c r="C1633" i="1"/>
  <c r="H1633" i="1" s="1"/>
  <c r="C1632" i="1"/>
  <c r="G1632" i="1" s="1"/>
  <c r="G1631" i="1"/>
  <c r="C1631" i="1"/>
  <c r="H1631" i="1" s="1"/>
  <c r="C1630" i="1"/>
  <c r="G1630" i="1" s="1"/>
  <c r="G1629" i="1"/>
  <c r="C1629" i="1"/>
  <c r="H1629" i="1" s="1"/>
  <c r="C1628" i="1"/>
  <c r="G1628" i="1" s="1"/>
  <c r="G1627" i="1"/>
  <c r="C1627" i="1"/>
  <c r="H1627" i="1" s="1"/>
  <c r="C1626" i="1"/>
  <c r="G1626" i="1" s="1"/>
  <c r="G1625" i="1"/>
  <c r="C1625" i="1"/>
  <c r="H1625" i="1" s="1"/>
  <c r="C1624" i="1"/>
  <c r="G1624" i="1" s="1"/>
  <c r="G1623" i="1"/>
  <c r="C1623" i="1"/>
  <c r="H1623" i="1" s="1"/>
  <c r="C1622" i="1"/>
  <c r="G1622" i="1" s="1"/>
  <c r="C1620" i="1"/>
  <c r="G1620" i="1" s="1"/>
  <c r="G1619" i="1"/>
  <c r="C1619" i="1"/>
  <c r="H1619" i="1" s="1"/>
  <c r="C1618" i="1"/>
  <c r="G1618" i="1" s="1"/>
  <c r="G1617" i="1"/>
  <c r="C1617" i="1"/>
  <c r="H1617" i="1" s="1"/>
  <c r="C1616" i="1"/>
  <c r="G1616" i="1" s="1"/>
  <c r="G1615" i="1"/>
  <c r="C1615" i="1"/>
  <c r="H1615" i="1" s="1"/>
  <c r="C1614" i="1"/>
  <c r="G1614" i="1" s="1"/>
  <c r="C1613" i="1"/>
  <c r="H1613" i="1" s="1"/>
  <c r="C1612" i="1"/>
  <c r="G1612" i="1" s="1"/>
  <c r="C1611" i="1"/>
  <c r="H1611" i="1" s="1"/>
  <c r="C1610" i="1"/>
  <c r="G1610" i="1" s="1"/>
  <c r="G1609" i="1"/>
  <c r="C1609" i="1"/>
  <c r="H1609" i="1" s="1"/>
  <c r="C1608" i="1"/>
  <c r="G1608" i="1" s="1"/>
  <c r="C1607" i="1"/>
  <c r="H1607" i="1" s="1"/>
  <c r="C1606" i="1"/>
  <c r="G1606" i="1" s="1"/>
  <c r="C1605" i="1"/>
  <c r="H1605" i="1" s="1"/>
  <c r="G1603" i="1"/>
  <c r="C1603" i="1"/>
  <c r="H1603" i="1" s="1"/>
  <c r="C1602" i="1"/>
  <c r="G1602" i="1" s="1"/>
  <c r="C1601" i="1"/>
  <c r="H1601" i="1" s="1"/>
  <c r="C1600" i="1"/>
  <c r="G1600" i="1" s="1"/>
  <c r="G1599" i="1"/>
  <c r="C1599" i="1"/>
  <c r="H1599" i="1" s="1"/>
  <c r="C1598" i="1"/>
  <c r="G1598" i="1" s="1"/>
  <c r="G1597" i="1"/>
  <c r="C1597" i="1"/>
  <c r="H1597" i="1" s="1"/>
  <c r="H1596" i="1"/>
  <c r="C1596" i="1"/>
  <c r="G1596" i="1" s="1"/>
  <c r="G1595" i="1"/>
  <c r="C1595" i="1"/>
  <c r="H1595" i="1" s="1"/>
  <c r="H1594" i="1"/>
  <c r="C1594" i="1"/>
  <c r="G1594" i="1" s="1"/>
  <c r="G1593" i="1"/>
  <c r="C1593" i="1"/>
  <c r="H1593" i="1" s="1"/>
  <c r="H1592" i="1"/>
  <c r="C1592" i="1"/>
  <c r="G1592" i="1" s="1"/>
  <c r="G1591" i="1"/>
  <c r="C1591" i="1"/>
  <c r="H1591" i="1" s="1"/>
  <c r="H1590" i="1"/>
  <c r="C1590" i="1"/>
  <c r="G1590" i="1" s="1"/>
  <c r="G1589" i="1"/>
  <c r="C1589" i="1"/>
  <c r="H1589" i="1" s="1"/>
  <c r="H1588" i="1"/>
  <c r="C1588" i="1"/>
  <c r="G1588" i="1" s="1"/>
  <c r="G1587" i="1"/>
  <c r="C1587" i="1"/>
  <c r="H1587" i="1" s="1"/>
  <c r="H1586" i="1"/>
  <c r="C1586" i="1"/>
  <c r="G1586" i="1" s="1"/>
  <c r="G1585" i="1"/>
  <c r="C1585" i="1"/>
  <c r="H1585" i="1" s="1"/>
  <c r="H1584" i="1"/>
  <c r="C1584" i="1"/>
  <c r="G1584" i="1" s="1"/>
  <c r="H1582" i="1"/>
  <c r="C1582" i="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D1555" i="1"/>
  <c r="D1554" i="1"/>
  <c r="C1554" i="1"/>
  <c r="D1553" i="1"/>
  <c r="C1553" i="1"/>
  <c r="D1552" i="1"/>
  <c r="C1552" i="1"/>
  <c r="D1551" i="1"/>
  <c r="C1551" i="1"/>
  <c r="D1550" i="1"/>
  <c r="C1550" i="1"/>
  <c r="D1549" i="1"/>
  <c r="C1549" i="1"/>
  <c r="D1548" i="1"/>
  <c r="C1548" i="1"/>
  <c r="H1547" i="1"/>
  <c r="D1547" i="1"/>
  <c r="C1547" i="1"/>
  <c r="J1547" i="1" s="1"/>
  <c r="H1546" i="1"/>
  <c r="D1546" i="1"/>
  <c r="J1546" i="1" s="1"/>
  <c r="C1546" i="1"/>
  <c r="G1546" i="1" s="1"/>
  <c r="I1546" i="1" s="1"/>
  <c r="H1545" i="1"/>
  <c r="D1545" i="1"/>
  <c r="J1545" i="1" s="1"/>
  <c r="C1545" i="1"/>
  <c r="G1545" i="1" s="1"/>
  <c r="I1545" i="1" s="1"/>
  <c r="H1544" i="1"/>
  <c r="D1544" i="1"/>
  <c r="J1544" i="1" s="1"/>
  <c r="C1544" i="1"/>
  <c r="G1544" i="1" s="1"/>
  <c r="I1544" i="1" s="1"/>
  <c r="H1543" i="1"/>
  <c r="D1543" i="1"/>
  <c r="J1543" i="1" s="1"/>
  <c r="C1543" i="1"/>
  <c r="G1543" i="1" s="1"/>
  <c r="I1543" i="1" s="1"/>
  <c r="H1542" i="1"/>
  <c r="D1542" i="1"/>
  <c r="J1542" i="1" s="1"/>
  <c r="C1542" i="1"/>
  <c r="G1542" i="1" s="1"/>
  <c r="I1542" i="1" s="1"/>
  <c r="H1541" i="1"/>
  <c r="D1541" i="1"/>
  <c r="J1541" i="1" s="1"/>
  <c r="C1541" i="1"/>
  <c r="G1541" i="1" s="1"/>
  <c r="I1541" i="1" s="1"/>
  <c r="D1540" i="1"/>
  <c r="H1540" i="1" s="1"/>
  <c r="C1540" i="1"/>
  <c r="H1539" i="1"/>
  <c r="D1539" i="1"/>
  <c r="C1539" i="1"/>
  <c r="G1539" i="1" s="1"/>
  <c r="D1538" i="1"/>
  <c r="H1536" i="1"/>
  <c r="D1536" i="1"/>
  <c r="C1536" i="1"/>
  <c r="G1536" i="1" s="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D1526" i="1"/>
  <c r="C1526" i="1"/>
  <c r="G1526" i="1" s="1"/>
  <c r="D1525" i="1"/>
  <c r="C1525" i="1"/>
  <c r="G1525" i="1" s="1"/>
  <c r="D1524" i="1"/>
  <c r="C1524" i="1"/>
  <c r="G1524" i="1" s="1"/>
  <c r="D1523" i="1"/>
  <c r="C1523" i="1"/>
  <c r="G1523" i="1" s="1"/>
  <c r="D1522" i="1"/>
  <c r="C1522" i="1"/>
  <c r="G1522" i="1" s="1"/>
  <c r="D1521" i="1"/>
  <c r="C1521" i="1"/>
  <c r="G1521" i="1" s="1"/>
  <c r="D1520" i="1"/>
  <c r="C1520" i="1"/>
  <c r="G1520" i="1" s="1"/>
  <c r="D1519" i="1"/>
  <c r="C1519" i="1"/>
  <c r="G1519" i="1" s="1"/>
  <c r="D1518" i="1"/>
  <c r="C1518" i="1"/>
  <c r="G1518" i="1" s="1"/>
  <c r="D1517" i="1"/>
  <c r="C1517" i="1"/>
  <c r="G1517" i="1" s="1"/>
  <c r="D1516" i="1"/>
  <c r="C1516" i="1"/>
  <c r="G1516" i="1" s="1"/>
  <c r="D1515" i="1"/>
  <c r="C1515" i="1"/>
  <c r="G1515" i="1" s="1"/>
  <c r="C1514" i="1"/>
  <c r="D1513" i="1"/>
  <c r="C1513" i="1"/>
  <c r="G1513" i="1" s="1"/>
  <c r="D1512" i="1"/>
  <c r="C1512" i="1"/>
  <c r="G1512" i="1" s="1"/>
  <c r="D1511" i="1"/>
  <c r="C1511" i="1"/>
  <c r="G1511" i="1" s="1"/>
  <c r="C1510" i="1"/>
  <c r="D1509" i="1"/>
  <c r="C1509" i="1"/>
  <c r="G1509" i="1" s="1"/>
  <c r="D1508" i="1"/>
  <c r="C1508" i="1"/>
  <c r="G1508" i="1" s="1"/>
  <c r="D1507" i="1"/>
  <c r="C1507" i="1"/>
  <c r="G1507" i="1" s="1"/>
  <c r="D1506" i="1"/>
  <c r="C1506" i="1"/>
  <c r="G1506" i="1" s="1"/>
  <c r="D1505" i="1"/>
  <c r="C1505" i="1"/>
  <c r="G1505" i="1" s="1"/>
  <c r="D1504" i="1"/>
  <c r="C1504" i="1"/>
  <c r="G1504" i="1" s="1"/>
  <c r="D1503" i="1"/>
  <c r="C1503" i="1"/>
  <c r="G1503" i="1" s="1"/>
  <c r="D1502" i="1"/>
  <c r="C1502" i="1"/>
  <c r="G1502" i="1" s="1"/>
  <c r="D1501" i="1"/>
  <c r="C1501" i="1"/>
  <c r="G1501" i="1" s="1"/>
  <c r="D1500" i="1"/>
  <c r="C1500" i="1"/>
  <c r="G1500" i="1" s="1"/>
  <c r="D1499" i="1"/>
  <c r="C1499" i="1"/>
  <c r="G1499" i="1" s="1"/>
  <c r="D1498" i="1"/>
  <c r="C1498" i="1"/>
  <c r="G1498" i="1" s="1"/>
  <c r="D1497" i="1"/>
  <c r="C1497" i="1"/>
  <c r="G1497" i="1" s="1"/>
  <c r="D1496" i="1"/>
  <c r="C1496" i="1"/>
  <c r="G1496" i="1" s="1"/>
  <c r="D1495" i="1"/>
  <c r="C1495" i="1"/>
  <c r="G1495" i="1" s="1"/>
  <c r="D1494" i="1"/>
  <c r="C1494" i="1"/>
  <c r="G1494" i="1" s="1"/>
  <c r="D1493" i="1"/>
  <c r="C1493" i="1"/>
  <c r="G1493" i="1" s="1"/>
  <c r="D1492" i="1"/>
  <c r="C1492" i="1"/>
  <c r="G1492" i="1" s="1"/>
  <c r="D1491" i="1"/>
  <c r="C1491" i="1"/>
  <c r="G1491" i="1" s="1"/>
  <c r="D1490" i="1"/>
  <c r="C1490" i="1"/>
  <c r="G1490" i="1" s="1"/>
  <c r="D1489" i="1"/>
  <c r="C1489" i="1"/>
  <c r="G1489" i="1" s="1"/>
  <c r="D1488" i="1"/>
  <c r="C1488" i="1"/>
  <c r="G1488" i="1" s="1"/>
  <c r="D1487" i="1"/>
  <c r="C1487" i="1"/>
  <c r="G1487" i="1" s="1"/>
  <c r="D1486" i="1"/>
  <c r="C1486" i="1"/>
  <c r="G1486" i="1" s="1"/>
  <c r="D1485" i="1"/>
  <c r="C1485" i="1"/>
  <c r="G1485" i="1" s="1"/>
  <c r="D1484" i="1"/>
  <c r="C1484" i="1"/>
  <c r="G1484" i="1" s="1"/>
  <c r="D1483" i="1"/>
  <c r="C1483" i="1"/>
  <c r="G1483" i="1" s="1"/>
  <c r="D1482" i="1"/>
  <c r="C1482" i="1"/>
  <c r="G1482" i="1" s="1"/>
  <c r="D1481" i="1"/>
  <c r="C1481" i="1"/>
  <c r="G1481" i="1" s="1"/>
  <c r="D1480" i="1"/>
  <c r="C1480" i="1"/>
  <c r="G1480" i="1" s="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C1445" i="1"/>
  <c r="G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C1435" i="1"/>
  <c r="G1435" i="1" s="1"/>
  <c r="D1434" i="1"/>
  <c r="C1434" i="1"/>
  <c r="G1434" i="1" s="1"/>
  <c r="D1433" i="1"/>
  <c r="C1433" i="1"/>
  <c r="G1433" i="1" s="1"/>
  <c r="D1432" i="1"/>
  <c r="C1432" i="1"/>
  <c r="G1432" i="1" s="1"/>
  <c r="D1431" i="1"/>
  <c r="C1431" i="1"/>
  <c r="G1431" i="1" s="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C1410" i="1"/>
  <c r="G1410" i="1" s="1"/>
  <c r="D1409" i="1"/>
  <c r="C1409" i="1"/>
  <c r="G1409" i="1" s="1"/>
  <c r="D1408" i="1"/>
  <c r="C1408" i="1"/>
  <c r="G1408" i="1" s="1"/>
  <c r="D1407" i="1"/>
  <c r="C1407" i="1"/>
  <c r="G1407" i="1" s="1"/>
  <c r="D1406" i="1"/>
  <c r="C1406" i="1"/>
  <c r="G1406" i="1" s="1"/>
  <c r="D1405" i="1"/>
  <c r="C1405" i="1"/>
  <c r="G1405" i="1" s="1"/>
  <c r="D1404" i="1"/>
  <c r="C1404" i="1"/>
  <c r="G1404" i="1" s="1"/>
  <c r="D1403" i="1"/>
  <c r="C1403" i="1"/>
  <c r="G1403" i="1" s="1"/>
  <c r="D1402" i="1"/>
  <c r="C1402" i="1"/>
  <c r="G1402" i="1" s="1"/>
  <c r="D1401" i="1"/>
  <c r="C1401" i="1"/>
  <c r="H1401" i="1" s="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D1388" i="1"/>
  <c r="C1388" i="1"/>
  <c r="D1387" i="1"/>
  <c r="C1387" i="1"/>
  <c r="D1386" i="1"/>
  <c r="C1386" i="1"/>
  <c r="D1385" i="1"/>
  <c r="C1385" i="1"/>
  <c r="D1384" i="1"/>
  <c r="C1384" i="1"/>
  <c r="D1383" i="1"/>
  <c r="C1383" i="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D1310" i="1"/>
  <c r="C1310" i="1"/>
  <c r="G1310" i="1" s="1"/>
  <c r="D1309" i="1"/>
  <c r="C1309" i="1"/>
  <c r="G1309" i="1" s="1"/>
  <c r="D1308" i="1"/>
  <c r="C1308" i="1"/>
  <c r="G1308" i="1" s="1"/>
  <c r="D1307" i="1"/>
  <c r="C1307" i="1"/>
  <c r="G1307" i="1" s="1"/>
  <c r="D1306" i="1"/>
  <c r="C1306" i="1"/>
  <c r="D1305" i="1"/>
  <c r="C1305" i="1"/>
  <c r="G1305" i="1" s="1"/>
  <c r="D1304" i="1"/>
  <c r="C1304" i="1"/>
  <c r="G1304" i="1" s="1"/>
  <c r="D1303" i="1"/>
  <c r="C1303" i="1"/>
  <c r="G1303" i="1" s="1"/>
  <c r="D1302" i="1"/>
  <c r="C1302" i="1"/>
  <c r="G1302" i="1" s="1"/>
  <c r="D1301" i="1"/>
  <c r="C1301" i="1"/>
  <c r="G1301" i="1" s="1"/>
  <c r="D1300" i="1"/>
  <c r="C1300" i="1"/>
  <c r="G1300" i="1" s="1"/>
  <c r="D1299" i="1"/>
  <c r="C1299" i="1"/>
  <c r="G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D1266" i="1"/>
  <c r="C1266" i="1"/>
  <c r="D1265" i="1"/>
  <c r="C1265" i="1"/>
  <c r="D1264" i="1"/>
  <c r="C1264" i="1"/>
  <c r="D1263" i="1"/>
  <c r="C1263" i="1"/>
  <c r="D1262" i="1"/>
  <c r="C1262" i="1"/>
  <c r="D1261" i="1"/>
  <c r="C1261" i="1"/>
  <c r="G1261" i="1" s="1"/>
  <c r="C1260" i="1"/>
  <c r="C1259" i="1"/>
  <c r="D1258" i="1"/>
  <c r="C1258" i="1"/>
  <c r="D1257" i="1"/>
  <c r="C1257" i="1"/>
  <c r="D1256" i="1"/>
  <c r="C1256" i="1"/>
  <c r="C1255" i="1"/>
  <c r="D1254" i="1"/>
  <c r="C1254" i="1"/>
  <c r="G1254" i="1" s="1"/>
  <c r="D1253" i="1"/>
  <c r="C1253" i="1"/>
  <c r="G1253" i="1" s="1"/>
  <c r="D1252" i="1"/>
  <c r="C1252" i="1"/>
  <c r="G1252" i="1" s="1"/>
  <c r="D1251" i="1"/>
  <c r="C1251" i="1"/>
  <c r="D1250" i="1"/>
  <c r="C1250" i="1"/>
  <c r="H1250" i="1" s="1"/>
  <c r="D1249" i="1"/>
  <c r="C1249" i="1"/>
  <c r="H1249" i="1" s="1"/>
  <c r="D1248" i="1"/>
  <c r="C1248" i="1"/>
  <c r="H1248" i="1" s="1"/>
  <c r="D1247" i="1"/>
  <c r="C1247" i="1"/>
  <c r="H1247" i="1" s="1"/>
  <c r="D1246" i="1"/>
  <c r="C1246" i="1"/>
  <c r="H1246" i="1" s="1"/>
  <c r="D1245" i="1"/>
  <c r="C1245" i="1"/>
  <c r="H1245" i="1" s="1"/>
  <c r="D1244" i="1"/>
  <c r="C1244" i="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C1182" i="1"/>
  <c r="G1182"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C1155" i="1"/>
  <c r="D1154" i="1"/>
  <c r="H1154" i="1" s="1"/>
  <c r="C1154" i="1"/>
  <c r="G1154" i="1" s="1"/>
  <c r="D1153" i="1"/>
  <c r="H1153" i="1" s="1"/>
  <c r="C1153" i="1"/>
  <c r="G1153" i="1" s="1"/>
  <c r="C1152"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H1124" i="1" s="1"/>
  <c r="C1124" i="1"/>
  <c r="G1124" i="1" s="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C1076" i="1"/>
  <c r="C1075" i="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D1019" i="1"/>
  <c r="H1019" i="1" s="1"/>
  <c r="C1019" i="1"/>
  <c r="G1019" i="1" s="1"/>
  <c r="C1018" i="1"/>
  <c r="C1017" i="1"/>
  <c r="D1016" i="1"/>
  <c r="H1016" i="1" s="1"/>
  <c r="C1016" i="1"/>
  <c r="G1016" i="1" s="1"/>
  <c r="D1015" i="1"/>
  <c r="H1015" i="1" s="1"/>
  <c r="C1015" i="1"/>
  <c r="G1015" i="1" s="1"/>
  <c r="D1014" i="1"/>
  <c r="H1014" i="1" s="1"/>
  <c r="C1014" i="1"/>
  <c r="G1014" i="1" s="1"/>
  <c r="D1013" i="1"/>
  <c r="H1013" i="1" s="1"/>
  <c r="C1013" i="1"/>
  <c r="G1013" i="1" s="1"/>
  <c r="C1012" i="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H985" i="1" s="1"/>
  <c r="C985" i="1"/>
  <c r="G985" i="1" s="1"/>
  <c r="D984" i="1"/>
  <c r="H984" i="1" s="1"/>
  <c r="C984" i="1"/>
  <c r="G984" i="1" s="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D842" i="1"/>
  <c r="H842" i="1" s="1"/>
  <c r="C842" i="1"/>
  <c r="G842" i="1" s="1"/>
  <c r="D841" i="1"/>
  <c r="H841" i="1" s="1"/>
  <c r="C841" i="1"/>
  <c r="G841" i="1" s="1"/>
  <c r="D840" i="1"/>
  <c r="H840" i="1" s="1"/>
  <c r="C840" i="1"/>
  <c r="G840" i="1" s="1"/>
  <c r="D839" i="1"/>
  <c r="H839" i="1" s="1"/>
  <c r="C839" i="1"/>
  <c r="H838" i="1"/>
  <c r="D838" i="1"/>
  <c r="C838" i="1"/>
  <c r="G838" i="1" s="1"/>
  <c r="D837" i="1"/>
  <c r="H837" i="1" s="1"/>
  <c r="C837" i="1"/>
  <c r="H836" i="1"/>
  <c r="D836" i="1"/>
  <c r="C836" i="1"/>
  <c r="G836" i="1" s="1"/>
  <c r="D835" i="1"/>
  <c r="H835" i="1" s="1"/>
  <c r="C835" i="1"/>
  <c r="H834" i="1"/>
  <c r="D834" i="1"/>
  <c r="C834" i="1"/>
  <c r="G834" i="1" s="1"/>
  <c r="D833" i="1"/>
  <c r="H833" i="1" s="1"/>
  <c r="C833" i="1"/>
  <c r="H832" i="1"/>
  <c r="D832" i="1"/>
  <c r="C832" i="1"/>
  <c r="G832" i="1" s="1"/>
  <c r="D831" i="1"/>
  <c r="H831" i="1" s="1"/>
  <c r="C831" i="1"/>
  <c r="H830" i="1"/>
  <c r="D830" i="1"/>
  <c r="C830" i="1"/>
  <c r="G830" i="1" s="1"/>
  <c r="D829" i="1"/>
  <c r="H829" i="1" s="1"/>
  <c r="C829" i="1"/>
  <c r="H828" i="1"/>
  <c r="D828" i="1"/>
  <c r="C828" i="1"/>
  <c r="G828" i="1" s="1"/>
  <c r="D827" i="1"/>
  <c r="H827" i="1" s="1"/>
  <c r="C827" i="1"/>
  <c r="H826" i="1"/>
  <c r="D826" i="1"/>
  <c r="C826" i="1"/>
  <c r="G826" i="1" s="1"/>
  <c r="D825" i="1"/>
  <c r="H825" i="1" s="1"/>
  <c r="C825" i="1"/>
  <c r="H824" i="1"/>
  <c r="D824" i="1"/>
  <c r="C824" i="1"/>
  <c r="G824" i="1" s="1"/>
  <c r="D823" i="1"/>
  <c r="H823" i="1" s="1"/>
  <c r="C823" i="1"/>
  <c r="H822" i="1"/>
  <c r="D822" i="1"/>
  <c r="C822" i="1"/>
  <c r="G822" i="1" s="1"/>
  <c r="D821" i="1"/>
  <c r="H821" i="1" s="1"/>
  <c r="C821" i="1"/>
  <c r="H820" i="1"/>
  <c r="D820" i="1"/>
  <c r="C820" i="1"/>
  <c r="G820" i="1" s="1"/>
  <c r="D819" i="1"/>
  <c r="H819" i="1" s="1"/>
  <c r="C819" i="1"/>
  <c r="H818" i="1"/>
  <c r="D818" i="1"/>
  <c r="C818" i="1"/>
  <c r="G818" i="1" s="1"/>
  <c r="D817" i="1"/>
  <c r="H817" i="1" s="1"/>
  <c r="C817" i="1"/>
  <c r="H816" i="1"/>
  <c r="D816" i="1"/>
  <c r="C816" i="1"/>
  <c r="G816" i="1" s="1"/>
  <c r="D815" i="1"/>
  <c r="H815" i="1" s="1"/>
  <c r="C815" i="1"/>
  <c r="H814" i="1"/>
  <c r="D814" i="1"/>
  <c r="C814" i="1"/>
  <c r="G814" i="1" s="1"/>
  <c r="D813" i="1"/>
  <c r="H813" i="1" s="1"/>
  <c r="C813" i="1"/>
  <c r="H812" i="1"/>
  <c r="D812" i="1"/>
  <c r="C812" i="1"/>
  <c r="G812" i="1" s="1"/>
  <c r="D811" i="1"/>
  <c r="H811" i="1" s="1"/>
  <c r="C811" i="1"/>
  <c r="H810" i="1"/>
  <c r="D810" i="1"/>
  <c r="C810" i="1"/>
  <c r="G810" i="1" s="1"/>
  <c r="D809" i="1"/>
  <c r="H809" i="1" s="1"/>
  <c r="C809" i="1"/>
  <c r="H808" i="1"/>
  <c r="D808" i="1"/>
  <c r="C808" i="1"/>
  <c r="G808" i="1" s="1"/>
  <c r="D807" i="1"/>
  <c r="H807" i="1" s="1"/>
  <c r="C807" i="1"/>
  <c r="H806" i="1"/>
  <c r="D806" i="1"/>
  <c r="C806" i="1"/>
  <c r="G806" i="1" s="1"/>
  <c r="D805" i="1"/>
  <c r="H805" i="1" s="1"/>
  <c r="C805" i="1"/>
  <c r="H804" i="1"/>
  <c r="D804" i="1"/>
  <c r="C804" i="1"/>
  <c r="G804" i="1" s="1"/>
  <c r="D803" i="1"/>
  <c r="H803" i="1" s="1"/>
  <c r="C803" i="1"/>
  <c r="H802" i="1"/>
  <c r="D802" i="1"/>
  <c r="C802" i="1"/>
  <c r="G802" i="1" s="1"/>
  <c r="D801" i="1"/>
  <c r="H801" i="1" s="1"/>
  <c r="C801" i="1"/>
  <c r="H800" i="1"/>
  <c r="D800" i="1"/>
  <c r="C800" i="1"/>
  <c r="G800" i="1" s="1"/>
  <c r="D799" i="1"/>
  <c r="H799" i="1" s="1"/>
  <c r="C799" i="1"/>
  <c r="H798" i="1"/>
  <c r="D798" i="1"/>
  <c r="C798" i="1"/>
  <c r="G798" i="1" s="1"/>
  <c r="D797" i="1"/>
  <c r="H797" i="1" s="1"/>
  <c r="C797" i="1"/>
  <c r="H796" i="1"/>
  <c r="D796" i="1"/>
  <c r="C796" i="1"/>
  <c r="G796" i="1" s="1"/>
  <c r="D795" i="1"/>
  <c r="H795" i="1" s="1"/>
  <c r="C795" i="1"/>
  <c r="H794" i="1"/>
  <c r="D794" i="1"/>
  <c r="C794" i="1"/>
  <c r="G794" i="1" s="1"/>
  <c r="D793" i="1"/>
  <c r="H793" i="1" s="1"/>
  <c r="C793" i="1"/>
  <c r="H792" i="1"/>
  <c r="D792" i="1"/>
  <c r="C792" i="1"/>
  <c r="G792" i="1" s="1"/>
  <c r="D791" i="1"/>
  <c r="H791" i="1" s="1"/>
  <c r="C791" i="1"/>
  <c r="H790" i="1"/>
  <c r="D790" i="1"/>
  <c r="C790" i="1"/>
  <c r="G790" i="1" s="1"/>
  <c r="D789" i="1"/>
  <c r="H789" i="1" s="1"/>
  <c r="C789" i="1"/>
  <c r="H788" i="1"/>
  <c r="D788" i="1"/>
  <c r="C788" i="1"/>
  <c r="G788" i="1" s="1"/>
  <c r="D787" i="1"/>
  <c r="H787" i="1" s="1"/>
  <c r="C787" i="1"/>
  <c r="H786" i="1"/>
  <c r="D786" i="1"/>
  <c r="C786" i="1"/>
  <c r="G786" i="1" s="1"/>
  <c r="D785" i="1"/>
  <c r="H785" i="1" s="1"/>
  <c r="C785" i="1"/>
  <c r="H784" i="1"/>
  <c r="D784" i="1"/>
  <c r="C784" i="1"/>
  <c r="G784" i="1" s="1"/>
  <c r="D783" i="1"/>
  <c r="H783" i="1" s="1"/>
  <c r="C783" i="1"/>
  <c r="H782" i="1"/>
  <c r="D782" i="1"/>
  <c r="C782" i="1"/>
  <c r="G782" i="1" s="1"/>
  <c r="D781" i="1"/>
  <c r="H781" i="1" s="1"/>
  <c r="C781" i="1"/>
  <c r="H780" i="1"/>
  <c r="D780" i="1"/>
  <c r="C780" i="1"/>
  <c r="G780" i="1" s="1"/>
  <c r="D779" i="1"/>
  <c r="H779" i="1" s="1"/>
  <c r="C779" i="1"/>
  <c r="H778" i="1"/>
  <c r="D778" i="1"/>
  <c r="C778" i="1"/>
  <c r="G778" i="1" s="1"/>
  <c r="D777" i="1"/>
  <c r="H777" i="1" s="1"/>
  <c r="C777" i="1"/>
  <c r="H776" i="1"/>
  <c r="D776" i="1"/>
  <c r="C776" i="1"/>
  <c r="G776" i="1" s="1"/>
  <c r="D775" i="1"/>
  <c r="H775" i="1" s="1"/>
  <c r="C775" i="1"/>
  <c r="H774" i="1"/>
  <c r="D774" i="1"/>
  <c r="C774" i="1"/>
  <c r="G774" i="1" s="1"/>
  <c r="D773" i="1"/>
  <c r="H773" i="1" s="1"/>
  <c r="C773" i="1"/>
  <c r="H772" i="1"/>
  <c r="D772" i="1"/>
  <c r="C772" i="1"/>
  <c r="G772" i="1" s="1"/>
  <c r="D771" i="1"/>
  <c r="H771" i="1" s="1"/>
  <c r="C771" i="1"/>
  <c r="H770" i="1"/>
  <c r="D770" i="1"/>
  <c r="C770" i="1"/>
  <c r="G770" i="1" s="1"/>
  <c r="D769" i="1"/>
  <c r="H769" i="1" s="1"/>
  <c r="C769" i="1"/>
  <c r="H768" i="1"/>
  <c r="D768" i="1"/>
  <c r="C768" i="1"/>
  <c r="G768" i="1" s="1"/>
  <c r="D767" i="1"/>
  <c r="H767" i="1" s="1"/>
  <c r="C767" i="1"/>
  <c r="H766" i="1"/>
  <c r="D766" i="1"/>
  <c r="C766" i="1"/>
  <c r="G766" i="1" s="1"/>
  <c r="D765" i="1"/>
  <c r="H765" i="1" s="1"/>
  <c r="C765" i="1"/>
  <c r="H764" i="1"/>
  <c r="D764" i="1"/>
  <c r="C764" i="1"/>
  <c r="G764" i="1" s="1"/>
  <c r="D763" i="1"/>
  <c r="H763" i="1" s="1"/>
  <c r="C763" i="1"/>
  <c r="H762" i="1"/>
  <c r="D762" i="1"/>
  <c r="C762" i="1"/>
  <c r="G762" i="1" s="1"/>
  <c r="D761" i="1"/>
  <c r="H761" i="1" s="1"/>
  <c r="C761" i="1"/>
  <c r="H760" i="1"/>
  <c r="D760" i="1"/>
  <c r="C760" i="1"/>
  <c r="G760" i="1" s="1"/>
  <c r="D759" i="1"/>
  <c r="H759" i="1" s="1"/>
  <c r="C759" i="1"/>
  <c r="H758" i="1"/>
  <c r="D758" i="1"/>
  <c r="C758" i="1"/>
  <c r="G758" i="1" s="1"/>
  <c r="D757" i="1"/>
  <c r="H757" i="1" s="1"/>
  <c r="C757" i="1"/>
  <c r="H756" i="1"/>
  <c r="D756" i="1"/>
  <c r="C756" i="1"/>
  <c r="G756" i="1" s="1"/>
  <c r="D755" i="1"/>
  <c r="H755" i="1" s="1"/>
  <c r="C755" i="1"/>
  <c r="H754" i="1"/>
  <c r="D754" i="1"/>
  <c r="C754" i="1"/>
  <c r="G754" i="1" s="1"/>
  <c r="D753" i="1"/>
  <c r="H753" i="1" s="1"/>
  <c r="C753" i="1"/>
  <c r="H752" i="1"/>
  <c r="D752" i="1"/>
  <c r="C752" i="1"/>
  <c r="G752" i="1" s="1"/>
  <c r="D751" i="1"/>
  <c r="H751" i="1" s="1"/>
  <c r="C751" i="1"/>
  <c r="H750" i="1"/>
  <c r="D750" i="1"/>
  <c r="C750" i="1"/>
  <c r="G750" i="1" s="1"/>
  <c r="D749" i="1"/>
  <c r="H749" i="1" s="1"/>
  <c r="C749" i="1"/>
  <c r="H748" i="1"/>
  <c r="D748" i="1"/>
  <c r="C748" i="1"/>
  <c r="G748" i="1" s="1"/>
  <c r="D747" i="1"/>
  <c r="H747" i="1" s="1"/>
  <c r="C747" i="1"/>
  <c r="H746" i="1"/>
  <c r="D746" i="1"/>
  <c r="C746" i="1"/>
  <c r="G746" i="1" s="1"/>
  <c r="D745" i="1"/>
  <c r="H745" i="1" s="1"/>
  <c r="C745" i="1"/>
  <c r="H744" i="1"/>
  <c r="D744" i="1"/>
  <c r="C744" i="1"/>
  <c r="G744" i="1" s="1"/>
  <c r="D743" i="1"/>
  <c r="H743" i="1" s="1"/>
  <c r="C743" i="1"/>
  <c r="H742" i="1"/>
  <c r="D742" i="1"/>
  <c r="C742" i="1"/>
  <c r="G742" i="1" s="1"/>
  <c r="D741" i="1"/>
  <c r="H741" i="1" s="1"/>
  <c r="C741" i="1"/>
  <c r="H740" i="1"/>
  <c r="D740" i="1"/>
  <c r="C740" i="1"/>
  <c r="G740" i="1" s="1"/>
  <c r="D739" i="1"/>
  <c r="H739" i="1" s="1"/>
  <c r="C739" i="1"/>
  <c r="H738" i="1"/>
  <c r="D738" i="1"/>
  <c r="C738" i="1"/>
  <c r="G738" i="1" s="1"/>
  <c r="D737" i="1"/>
  <c r="C737" i="1"/>
  <c r="H736" i="1"/>
  <c r="D736" i="1"/>
  <c r="C736" i="1"/>
  <c r="G736" i="1" s="1"/>
  <c r="D735" i="1"/>
  <c r="H735" i="1" s="1"/>
  <c r="C735" i="1"/>
  <c r="H734" i="1"/>
  <c r="D734" i="1"/>
  <c r="C734" i="1"/>
  <c r="G734" i="1" s="1"/>
  <c r="D733" i="1"/>
  <c r="H733" i="1" s="1"/>
  <c r="C733" i="1"/>
  <c r="H732" i="1"/>
  <c r="D732" i="1"/>
  <c r="C732" i="1"/>
  <c r="G732" i="1" s="1"/>
  <c r="D731" i="1"/>
  <c r="H731" i="1" s="1"/>
  <c r="C731" i="1"/>
  <c r="H730" i="1"/>
  <c r="D730" i="1"/>
  <c r="C730" i="1"/>
  <c r="G730" i="1" s="1"/>
  <c r="D729" i="1"/>
  <c r="H729" i="1" s="1"/>
  <c r="C729" i="1"/>
  <c r="H728" i="1"/>
  <c r="D728" i="1"/>
  <c r="C728" i="1"/>
  <c r="G728" i="1" s="1"/>
  <c r="D727" i="1"/>
  <c r="H727" i="1" s="1"/>
  <c r="C727" i="1"/>
  <c r="H726" i="1"/>
  <c r="D726" i="1"/>
  <c r="C726" i="1"/>
  <c r="G726" i="1" s="1"/>
  <c r="D725" i="1"/>
  <c r="H725" i="1" s="1"/>
  <c r="C725" i="1"/>
  <c r="H724" i="1"/>
  <c r="D724" i="1"/>
  <c r="C724" i="1"/>
  <c r="G724" i="1" s="1"/>
  <c r="D723" i="1"/>
  <c r="H723" i="1" s="1"/>
  <c r="C723" i="1"/>
  <c r="H722" i="1"/>
  <c r="D722" i="1"/>
  <c r="C722" i="1"/>
  <c r="G722" i="1" s="1"/>
  <c r="D721" i="1"/>
  <c r="H721" i="1" s="1"/>
  <c r="C721" i="1"/>
  <c r="H720" i="1"/>
  <c r="D720" i="1"/>
  <c r="C720" i="1"/>
  <c r="G720" i="1" s="1"/>
  <c r="D719" i="1"/>
  <c r="H719" i="1" s="1"/>
  <c r="C719" i="1"/>
  <c r="H718" i="1"/>
  <c r="D718" i="1"/>
  <c r="C718" i="1"/>
  <c r="G718" i="1" s="1"/>
  <c r="D717" i="1"/>
  <c r="H717" i="1" s="1"/>
  <c r="C717" i="1"/>
  <c r="H716" i="1"/>
  <c r="D716" i="1"/>
  <c r="C716" i="1"/>
  <c r="G716" i="1" s="1"/>
  <c r="D715" i="1"/>
  <c r="H715" i="1" s="1"/>
  <c r="C715" i="1"/>
  <c r="H714" i="1"/>
  <c r="D714" i="1"/>
  <c r="C714" i="1"/>
  <c r="G714" i="1" s="1"/>
  <c r="D713" i="1"/>
  <c r="H713" i="1" s="1"/>
  <c r="C713" i="1"/>
  <c r="H712" i="1"/>
  <c r="D712" i="1"/>
  <c r="C712" i="1"/>
  <c r="G712" i="1" s="1"/>
  <c r="D711" i="1"/>
  <c r="H711" i="1" s="1"/>
  <c r="C711" i="1"/>
  <c r="H710" i="1"/>
  <c r="D710" i="1"/>
  <c r="C710" i="1"/>
  <c r="G710" i="1" s="1"/>
  <c r="D709" i="1"/>
  <c r="H709" i="1" s="1"/>
  <c r="C709" i="1"/>
  <c r="H708" i="1"/>
  <c r="D708" i="1"/>
  <c r="C708" i="1"/>
  <c r="G708" i="1" s="1"/>
  <c r="D707" i="1"/>
  <c r="H707" i="1" s="1"/>
  <c r="C707" i="1"/>
  <c r="H706" i="1"/>
  <c r="D706" i="1"/>
  <c r="C706" i="1"/>
  <c r="G706" i="1" s="1"/>
  <c r="D705" i="1"/>
  <c r="H705" i="1" s="1"/>
  <c r="C705" i="1"/>
  <c r="H704" i="1"/>
  <c r="D704" i="1"/>
  <c r="C704" i="1"/>
  <c r="G704" i="1" s="1"/>
  <c r="D703" i="1"/>
  <c r="H703" i="1" s="1"/>
  <c r="C703" i="1"/>
  <c r="H702" i="1"/>
  <c r="D702" i="1"/>
  <c r="C702" i="1"/>
  <c r="G702" i="1" s="1"/>
  <c r="D701" i="1"/>
  <c r="H701" i="1" s="1"/>
  <c r="C701" i="1"/>
  <c r="H700" i="1"/>
  <c r="D700" i="1"/>
  <c r="C700" i="1"/>
  <c r="G700" i="1" s="1"/>
  <c r="D699" i="1"/>
  <c r="H699" i="1" s="1"/>
  <c r="C699" i="1"/>
  <c r="H698" i="1"/>
  <c r="D698" i="1"/>
  <c r="C698" i="1"/>
  <c r="G698" i="1" s="1"/>
  <c r="D697" i="1"/>
  <c r="H697" i="1" s="1"/>
  <c r="C697" i="1"/>
  <c r="H696" i="1"/>
  <c r="D696" i="1"/>
  <c r="C696" i="1"/>
  <c r="G696" i="1" s="1"/>
  <c r="D695" i="1"/>
  <c r="H695" i="1" s="1"/>
  <c r="C695" i="1"/>
  <c r="H694" i="1"/>
  <c r="D694" i="1"/>
  <c r="C694" i="1"/>
  <c r="G694" i="1" s="1"/>
  <c r="D693" i="1"/>
  <c r="H693" i="1" s="1"/>
  <c r="C693" i="1"/>
  <c r="H692" i="1"/>
  <c r="D692" i="1"/>
  <c r="C692" i="1"/>
  <c r="G692" i="1" s="1"/>
  <c r="D691" i="1"/>
  <c r="H691" i="1" s="1"/>
  <c r="C691" i="1"/>
  <c r="H690" i="1"/>
  <c r="D690" i="1"/>
  <c r="C690" i="1"/>
  <c r="G690" i="1" s="1"/>
  <c r="D689" i="1"/>
  <c r="H689" i="1" s="1"/>
  <c r="C689" i="1"/>
  <c r="H688" i="1"/>
  <c r="D688" i="1"/>
  <c r="C688" i="1"/>
  <c r="G688" i="1" s="1"/>
  <c r="D687" i="1"/>
  <c r="H687" i="1" s="1"/>
  <c r="C687" i="1"/>
  <c r="H686" i="1"/>
  <c r="D686" i="1"/>
  <c r="C686" i="1"/>
  <c r="G686" i="1" s="1"/>
  <c r="D685" i="1"/>
  <c r="H685" i="1" s="1"/>
  <c r="C685" i="1"/>
  <c r="H684" i="1"/>
  <c r="D684" i="1"/>
  <c r="C684" i="1"/>
  <c r="G684" i="1" s="1"/>
  <c r="D683" i="1"/>
  <c r="H683" i="1" s="1"/>
  <c r="C683" i="1"/>
  <c r="H682" i="1"/>
  <c r="D682" i="1"/>
  <c r="C682" i="1"/>
  <c r="G682" i="1" s="1"/>
  <c r="D681" i="1"/>
  <c r="H681" i="1" s="1"/>
  <c r="C681" i="1"/>
  <c r="H680" i="1"/>
  <c r="D680" i="1"/>
  <c r="C680" i="1"/>
  <c r="G680" i="1" s="1"/>
  <c r="D679" i="1"/>
  <c r="H679" i="1" s="1"/>
  <c r="C679" i="1"/>
  <c r="H678" i="1"/>
  <c r="D678" i="1"/>
  <c r="C678" i="1"/>
  <c r="G678" i="1" s="1"/>
  <c r="D677" i="1"/>
  <c r="H677" i="1" s="1"/>
  <c r="C677" i="1"/>
  <c r="D676" i="1"/>
  <c r="H676" i="1" s="1"/>
  <c r="C676" i="1"/>
  <c r="D675" i="1"/>
  <c r="H675" i="1" s="1"/>
  <c r="C675" i="1"/>
  <c r="H674" i="1"/>
  <c r="D674" i="1"/>
  <c r="C674" i="1"/>
  <c r="G674" i="1" s="1"/>
  <c r="D673" i="1"/>
  <c r="H673" i="1" s="1"/>
  <c r="C673" i="1"/>
  <c r="H672" i="1"/>
  <c r="D672" i="1"/>
  <c r="C672" i="1"/>
  <c r="G672" i="1" s="1"/>
  <c r="D671" i="1"/>
  <c r="H671" i="1" s="1"/>
  <c r="C671" i="1"/>
  <c r="H670" i="1"/>
  <c r="D670" i="1"/>
  <c r="C670" i="1"/>
  <c r="G670" i="1" s="1"/>
  <c r="D669" i="1"/>
  <c r="H669" i="1" s="1"/>
  <c r="C669" i="1"/>
  <c r="H668" i="1"/>
  <c r="D668" i="1"/>
  <c r="C668" i="1"/>
  <c r="G668" i="1" s="1"/>
  <c r="D667" i="1"/>
  <c r="H667" i="1" s="1"/>
  <c r="C667" i="1"/>
  <c r="H666" i="1"/>
  <c r="D666" i="1"/>
  <c r="C666" i="1"/>
  <c r="G666" i="1" s="1"/>
  <c r="D665" i="1"/>
  <c r="H665" i="1" s="1"/>
  <c r="C665" i="1"/>
  <c r="H664" i="1"/>
  <c r="D664" i="1"/>
  <c r="C664" i="1"/>
  <c r="G664" i="1" s="1"/>
  <c r="D663" i="1"/>
  <c r="H663" i="1" s="1"/>
  <c r="C663" i="1"/>
  <c r="H662" i="1"/>
  <c r="D662" i="1"/>
  <c r="C662" i="1"/>
  <c r="G662" i="1" s="1"/>
  <c r="D661" i="1"/>
  <c r="H661" i="1" s="1"/>
  <c r="C661" i="1"/>
  <c r="H660" i="1"/>
  <c r="D660" i="1"/>
  <c r="C660" i="1"/>
  <c r="G660" i="1" s="1"/>
  <c r="D659" i="1"/>
  <c r="H659" i="1" s="1"/>
  <c r="C659" i="1"/>
  <c r="H658" i="1"/>
  <c r="D658" i="1"/>
  <c r="C658" i="1"/>
  <c r="G658" i="1" s="1"/>
  <c r="D657" i="1"/>
  <c r="H657" i="1" s="1"/>
  <c r="C657" i="1"/>
  <c r="H656" i="1"/>
  <c r="D656" i="1"/>
  <c r="C656" i="1"/>
  <c r="G656" i="1" s="1"/>
  <c r="D655" i="1"/>
  <c r="H655" i="1" s="1"/>
  <c r="C655" i="1"/>
  <c r="H654" i="1"/>
  <c r="D654" i="1"/>
  <c r="C654" i="1"/>
  <c r="G654" i="1" s="1"/>
  <c r="D653" i="1"/>
  <c r="H653" i="1" s="1"/>
  <c r="C653" i="1"/>
  <c r="H652" i="1"/>
  <c r="D652" i="1"/>
  <c r="C652" i="1"/>
  <c r="G652" i="1" s="1"/>
  <c r="D651" i="1"/>
  <c r="H651" i="1" s="1"/>
  <c r="C651" i="1"/>
  <c r="H650" i="1"/>
  <c r="D650" i="1"/>
  <c r="C650" i="1"/>
  <c r="G650" i="1" s="1"/>
  <c r="C649" i="1"/>
  <c r="H648" i="1"/>
  <c r="D648" i="1"/>
  <c r="C648" i="1"/>
  <c r="G648" i="1" s="1"/>
  <c r="D647" i="1"/>
  <c r="H647" i="1" s="1"/>
  <c r="C647" i="1"/>
  <c r="H646" i="1"/>
  <c r="D646" i="1"/>
  <c r="C646" i="1"/>
  <c r="G646" i="1" s="1"/>
  <c r="D645" i="1"/>
  <c r="H645" i="1" s="1"/>
  <c r="C645" i="1"/>
  <c r="C642" i="1"/>
  <c r="D641" i="1"/>
  <c r="H641" i="1" s="1"/>
  <c r="C641" i="1"/>
  <c r="H636" i="1"/>
  <c r="D636" i="1"/>
  <c r="C636" i="1"/>
  <c r="G636" i="1" s="1"/>
  <c r="D635" i="1"/>
  <c r="H635" i="1" s="1"/>
  <c r="C635" i="1"/>
  <c r="D633" i="1"/>
  <c r="H632" i="1"/>
  <c r="D632" i="1"/>
  <c r="C632" i="1"/>
  <c r="G632" i="1" s="1"/>
  <c r="D631" i="1"/>
  <c r="H631" i="1" s="1"/>
  <c r="C631" i="1"/>
  <c r="H630" i="1"/>
  <c r="D630" i="1"/>
  <c r="C630" i="1"/>
  <c r="G630" i="1" s="1"/>
  <c r="D629" i="1"/>
  <c r="H629" i="1" s="1"/>
  <c r="C629" i="1"/>
  <c r="H628" i="1"/>
  <c r="D628" i="1"/>
  <c r="C628" i="1"/>
  <c r="G628" i="1" s="1"/>
  <c r="D627" i="1"/>
  <c r="H627" i="1" s="1"/>
  <c r="C627" i="1"/>
  <c r="H626" i="1"/>
  <c r="D626" i="1"/>
  <c r="C626" i="1"/>
  <c r="G626" i="1" s="1"/>
  <c r="D625" i="1"/>
  <c r="H625" i="1" s="1"/>
  <c r="C625" i="1"/>
  <c r="H624" i="1"/>
  <c r="D624" i="1"/>
  <c r="C624" i="1"/>
  <c r="G624" i="1" s="1"/>
  <c r="D623" i="1"/>
  <c r="D622" i="1"/>
  <c r="H622" i="1" s="1"/>
  <c r="C622" i="1"/>
  <c r="H621" i="1"/>
  <c r="D621" i="1"/>
  <c r="C621" i="1"/>
  <c r="G621" i="1" s="1"/>
  <c r="D620" i="1"/>
  <c r="H620" i="1" s="1"/>
  <c r="C620" i="1"/>
  <c r="H619" i="1"/>
  <c r="D619" i="1"/>
  <c r="C619" i="1"/>
  <c r="G619" i="1" s="1"/>
  <c r="D618" i="1"/>
  <c r="H618" i="1" s="1"/>
  <c r="C618" i="1"/>
  <c r="H617" i="1"/>
  <c r="D617" i="1"/>
  <c r="C617" i="1"/>
  <c r="G617" i="1" s="1"/>
  <c r="D616" i="1"/>
  <c r="H616" i="1" s="1"/>
  <c r="C616" i="1"/>
  <c r="H615" i="1"/>
  <c r="D615" i="1"/>
  <c r="C615" i="1"/>
  <c r="G615" i="1" s="1"/>
  <c r="D614" i="1"/>
  <c r="H614" i="1" s="1"/>
  <c r="C614" i="1"/>
  <c r="H613" i="1"/>
  <c r="D613" i="1"/>
  <c r="C613" i="1"/>
  <c r="G613" i="1" s="1"/>
  <c r="D612" i="1"/>
  <c r="H612" i="1" s="1"/>
  <c r="C612" i="1"/>
  <c r="H611" i="1"/>
  <c r="D611" i="1"/>
  <c r="C611" i="1"/>
  <c r="G611" i="1" s="1"/>
  <c r="D610" i="1"/>
  <c r="H610" i="1" s="1"/>
  <c r="C610" i="1"/>
  <c r="H609" i="1"/>
  <c r="D609" i="1"/>
  <c r="C609" i="1"/>
  <c r="G609" i="1" s="1"/>
  <c r="D608" i="1"/>
  <c r="H608" i="1" s="1"/>
  <c r="C608" i="1"/>
  <c r="H607" i="1"/>
  <c r="D607" i="1"/>
  <c r="C607" i="1"/>
  <c r="G607" i="1" s="1"/>
  <c r="D606" i="1"/>
  <c r="H606" i="1" s="1"/>
  <c r="C606" i="1"/>
  <c r="H605" i="1"/>
  <c r="D605" i="1"/>
  <c r="C605" i="1"/>
  <c r="G605" i="1" s="1"/>
  <c r="D604" i="1"/>
  <c r="H604" i="1" s="1"/>
  <c r="C604" i="1"/>
  <c r="H603" i="1"/>
  <c r="D603" i="1"/>
  <c r="C603" i="1"/>
  <c r="G603" i="1" s="1"/>
  <c r="D602" i="1"/>
  <c r="H602" i="1" s="1"/>
  <c r="C602" i="1"/>
  <c r="H601" i="1"/>
  <c r="D601" i="1"/>
  <c r="C601" i="1"/>
  <c r="G601" i="1" s="1"/>
  <c r="D600" i="1"/>
  <c r="H600" i="1" s="1"/>
  <c r="C600" i="1"/>
  <c r="H599" i="1"/>
  <c r="D599" i="1"/>
  <c r="C599" i="1"/>
  <c r="G599" i="1" s="1"/>
  <c r="D598" i="1"/>
  <c r="H598" i="1" s="1"/>
  <c r="C598" i="1"/>
  <c r="H597" i="1"/>
  <c r="D597" i="1"/>
  <c r="C597" i="1"/>
  <c r="G597" i="1" s="1"/>
  <c r="D596" i="1"/>
  <c r="H596" i="1" s="1"/>
  <c r="C596" i="1"/>
  <c r="H595" i="1"/>
  <c r="D595" i="1"/>
  <c r="C595" i="1"/>
  <c r="G595" i="1" s="1"/>
  <c r="D594" i="1"/>
  <c r="H594" i="1" s="1"/>
  <c r="C594" i="1"/>
  <c r="H593" i="1"/>
  <c r="D593" i="1"/>
  <c r="C593" i="1"/>
  <c r="G593" i="1" s="1"/>
  <c r="D592" i="1"/>
  <c r="H592" i="1" s="1"/>
  <c r="C592" i="1"/>
  <c r="D591" i="1"/>
  <c r="H590" i="1"/>
  <c r="D590" i="1"/>
  <c r="C590" i="1"/>
  <c r="G590" i="1" s="1"/>
  <c r="D589" i="1"/>
  <c r="H589" i="1" s="1"/>
  <c r="C589" i="1"/>
  <c r="H588" i="1"/>
  <c r="D588" i="1"/>
  <c r="C588" i="1"/>
  <c r="G588" i="1" s="1"/>
  <c r="D587" i="1"/>
  <c r="H587" i="1" s="1"/>
  <c r="C587" i="1"/>
  <c r="H586" i="1"/>
  <c r="D586" i="1"/>
  <c r="C586" i="1"/>
  <c r="G586" i="1" s="1"/>
  <c r="D585" i="1"/>
  <c r="H585" i="1" s="1"/>
  <c r="C585" i="1"/>
  <c r="H584" i="1"/>
  <c r="D584" i="1"/>
  <c r="C584" i="1"/>
  <c r="G584" i="1" s="1"/>
  <c r="D583" i="1"/>
  <c r="H583" i="1" s="1"/>
  <c r="C583" i="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D564" i="1"/>
  <c r="C564" i="1"/>
  <c r="G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D528" i="1"/>
  <c r="C528" i="1"/>
  <c r="G528" i="1" s="1"/>
  <c r="D527" i="1"/>
  <c r="C527" i="1"/>
  <c r="G527" i="1" s="1"/>
  <c r="D526" i="1"/>
  <c r="C526" i="1"/>
  <c r="G526" i="1" s="1"/>
  <c r="D525" i="1"/>
  <c r="C525" i="1"/>
  <c r="G525" i="1" s="1"/>
  <c r="D524" i="1"/>
  <c r="C524" i="1"/>
  <c r="G524" i="1" s="1"/>
  <c r="D523" i="1"/>
  <c r="C523" i="1"/>
  <c r="G523" i="1" s="1"/>
  <c r="D522" i="1"/>
  <c r="C522" i="1"/>
  <c r="G522" i="1" s="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5" i="1"/>
  <c r="D484" i="1"/>
  <c r="C484" i="1"/>
  <c r="G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D473" i="1"/>
  <c r="D472" i="1"/>
  <c r="C472" i="1"/>
  <c r="G472" i="1" s="1"/>
  <c r="D471" i="1"/>
  <c r="C471" i="1"/>
  <c r="G471" i="1" s="1"/>
  <c r="D470" i="1"/>
  <c r="C470" i="1"/>
  <c r="G470" i="1" s="1"/>
  <c r="D469" i="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D460" i="1"/>
  <c r="C460" i="1"/>
  <c r="G460" i="1" s="1"/>
  <c r="D459" i="1"/>
  <c r="C459" i="1"/>
  <c r="G459" i="1" s="1"/>
  <c r="D458" i="1"/>
  <c r="C458" i="1"/>
  <c r="G458" i="1" s="1"/>
  <c r="D457" i="1"/>
  <c r="C457" i="1"/>
  <c r="G457" i="1" s="1"/>
  <c r="D456" i="1"/>
  <c r="C456" i="1"/>
  <c r="G456" i="1" s="1"/>
  <c r="D455" i="1"/>
  <c r="C455" i="1"/>
  <c r="G455" i="1" s="1"/>
  <c r="D454" i="1"/>
  <c r="C454" i="1"/>
  <c r="G454" i="1" s="1"/>
  <c r="D453" i="1"/>
  <c r="C453" i="1"/>
  <c r="G453" i="1" s="1"/>
  <c r="D452" i="1"/>
  <c r="C452" i="1"/>
  <c r="G452" i="1" s="1"/>
  <c r="D451" i="1"/>
  <c r="C451" i="1"/>
  <c r="G451" i="1" s="1"/>
  <c r="D450" i="1"/>
  <c r="C450" i="1"/>
  <c r="G450" i="1" s="1"/>
  <c r="D449" i="1"/>
  <c r="C449" i="1"/>
  <c r="G449" i="1" s="1"/>
  <c r="D448" i="1"/>
  <c r="C448" i="1"/>
  <c r="G448" i="1" s="1"/>
  <c r="D447" i="1"/>
  <c r="C447" i="1"/>
  <c r="G447" i="1" s="1"/>
  <c r="D446" i="1"/>
  <c r="C446" i="1"/>
  <c r="G446" i="1" s="1"/>
  <c r="D445" i="1"/>
  <c r="C445" i="1"/>
  <c r="G445" i="1" s="1"/>
  <c r="D444" i="1"/>
  <c r="C444" i="1"/>
  <c r="G444" i="1" s="1"/>
  <c r="D443" i="1"/>
  <c r="C443" i="1"/>
  <c r="G443" i="1" s="1"/>
  <c r="D442" i="1"/>
  <c r="C442" i="1"/>
  <c r="G442" i="1" s="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G430" i="1" s="1"/>
  <c r="D429" i="1"/>
  <c r="C429" i="1"/>
  <c r="G429" i="1" s="1"/>
  <c r="D428" i="1"/>
  <c r="C428" i="1"/>
  <c r="G428" i="1" s="1"/>
  <c r="D427" i="1"/>
  <c r="C427" i="1"/>
  <c r="G427" i="1" s="1"/>
  <c r="D426" i="1"/>
  <c r="C426" i="1"/>
  <c r="G426" i="1" s="1"/>
  <c r="D425" i="1"/>
  <c r="D424" i="1"/>
  <c r="D423" i="1"/>
  <c r="C423" i="1"/>
  <c r="D422" i="1"/>
  <c r="C422" i="1"/>
  <c r="D421" i="1"/>
  <c r="C421" i="1"/>
  <c r="D416" i="1"/>
  <c r="C416" i="1"/>
  <c r="D415" i="1"/>
  <c r="C415" i="1"/>
  <c r="D414" i="1"/>
  <c r="C414" i="1"/>
  <c r="D412" i="1"/>
  <c r="D411" i="1"/>
  <c r="C411" i="1"/>
  <c r="G411" i="1" s="1"/>
  <c r="D410" i="1"/>
  <c r="C410" i="1"/>
  <c r="G410" i="1" s="1"/>
  <c r="D409" i="1"/>
  <c r="C409" i="1"/>
  <c r="G409" i="1" s="1"/>
  <c r="D408" i="1"/>
  <c r="C408" i="1"/>
  <c r="G408" i="1" s="1"/>
  <c r="D407" i="1"/>
  <c r="C407" i="1"/>
  <c r="G407" i="1" s="1"/>
  <c r="D406" i="1"/>
  <c r="C406" i="1"/>
  <c r="G406" i="1" s="1"/>
  <c r="D405" i="1"/>
  <c r="C405" i="1"/>
  <c r="G405" i="1" s="1"/>
  <c r="D404" i="1"/>
  <c r="C404" i="1"/>
  <c r="G404" i="1" s="1"/>
  <c r="D403" i="1"/>
  <c r="C403" i="1"/>
  <c r="G403" i="1" s="1"/>
  <c r="D402" i="1"/>
  <c r="C402" i="1"/>
  <c r="G402" i="1" s="1"/>
  <c r="D401" i="1"/>
  <c r="C401" i="1"/>
  <c r="G401" i="1" s="1"/>
  <c r="D400" i="1"/>
  <c r="C400" i="1"/>
  <c r="G400" i="1" s="1"/>
  <c r="D399" i="1"/>
  <c r="C399" i="1"/>
  <c r="G399" i="1" s="1"/>
  <c r="D398" i="1"/>
  <c r="C398" i="1"/>
  <c r="G398" i="1" s="1"/>
  <c r="D397" i="1"/>
  <c r="C397" i="1"/>
  <c r="G397" i="1" s="1"/>
  <c r="D396" i="1"/>
  <c r="C396" i="1"/>
  <c r="G396" i="1" s="1"/>
  <c r="D395" i="1"/>
  <c r="C395" i="1"/>
  <c r="G395" i="1" s="1"/>
  <c r="D394" i="1"/>
  <c r="C394" i="1"/>
  <c r="G394" i="1" s="1"/>
  <c r="D393" i="1"/>
  <c r="C393" i="1"/>
  <c r="G393" i="1" s="1"/>
  <c r="D392" i="1"/>
  <c r="C392" i="1"/>
  <c r="G392" i="1" s="1"/>
  <c r="D391" i="1"/>
  <c r="C391" i="1"/>
  <c r="G391" i="1" s="1"/>
  <c r="D390" i="1"/>
  <c r="C390" i="1"/>
  <c r="G390" i="1" s="1"/>
  <c r="D389" i="1"/>
  <c r="C389" i="1"/>
  <c r="G389" i="1" s="1"/>
  <c r="D388" i="1"/>
  <c r="C388" i="1"/>
  <c r="G388" i="1" s="1"/>
  <c r="D387" i="1"/>
  <c r="C387" i="1"/>
  <c r="G387" i="1" s="1"/>
  <c r="D386" i="1"/>
  <c r="C386" i="1"/>
  <c r="G386" i="1" s="1"/>
  <c r="D385" i="1"/>
  <c r="C385" i="1"/>
  <c r="G385" i="1" s="1"/>
  <c r="D384" i="1"/>
  <c r="C384" i="1"/>
  <c r="G384" i="1" s="1"/>
  <c r="D383" i="1"/>
  <c r="C383" i="1"/>
  <c r="G383" i="1" s="1"/>
  <c r="D382" i="1"/>
  <c r="C382" i="1"/>
  <c r="G382" i="1" s="1"/>
  <c r="D381" i="1"/>
  <c r="C381" i="1"/>
  <c r="G381" i="1" s="1"/>
  <c r="D380" i="1"/>
  <c r="C380" i="1"/>
  <c r="G380" i="1" s="1"/>
  <c r="D379" i="1"/>
  <c r="C379" i="1"/>
  <c r="G379" i="1" s="1"/>
  <c r="D378" i="1"/>
  <c r="C378" i="1"/>
  <c r="G378" i="1" s="1"/>
  <c r="D377" i="1"/>
  <c r="C377" i="1"/>
  <c r="G377" i="1" s="1"/>
  <c r="D376" i="1"/>
  <c r="C376" i="1"/>
  <c r="G376" i="1" s="1"/>
  <c r="D375" i="1"/>
  <c r="C375" i="1"/>
  <c r="G375" i="1" s="1"/>
  <c r="D374" i="1"/>
  <c r="C374" i="1"/>
  <c r="G374" i="1" s="1"/>
  <c r="D373" i="1"/>
  <c r="C373" i="1"/>
  <c r="G373" i="1" s="1"/>
  <c r="D372" i="1"/>
  <c r="C372" i="1"/>
  <c r="G372" i="1" s="1"/>
  <c r="D371" i="1"/>
  <c r="C371" i="1"/>
  <c r="G371" i="1" s="1"/>
  <c r="D370" i="1"/>
  <c r="C370" i="1"/>
  <c r="G370" i="1" s="1"/>
  <c r="D369" i="1"/>
  <c r="C369" i="1"/>
  <c r="G369" i="1" s="1"/>
  <c r="D368" i="1"/>
  <c r="C368" i="1"/>
  <c r="G368" i="1" s="1"/>
  <c r="D367" i="1"/>
  <c r="C367" i="1"/>
  <c r="G367" i="1" s="1"/>
  <c r="D366" i="1"/>
  <c r="C366" i="1"/>
  <c r="G366" i="1" s="1"/>
  <c r="D365" i="1"/>
  <c r="C365" i="1"/>
  <c r="G365" i="1" s="1"/>
  <c r="D364" i="1"/>
  <c r="C364" i="1"/>
  <c r="G364" i="1" s="1"/>
  <c r="D363" i="1"/>
  <c r="C363" i="1"/>
  <c r="G363" i="1" s="1"/>
  <c r="D362" i="1"/>
  <c r="C362" i="1"/>
  <c r="G362" i="1" s="1"/>
  <c r="D361" i="1"/>
  <c r="C361" i="1"/>
  <c r="G361" i="1" s="1"/>
  <c r="D360" i="1"/>
  <c r="C360" i="1"/>
  <c r="G360" i="1" s="1"/>
  <c r="D359" i="1"/>
  <c r="C359" i="1"/>
  <c r="G359" i="1" s="1"/>
  <c r="D358" i="1"/>
  <c r="C358" i="1"/>
  <c r="G358" i="1" s="1"/>
  <c r="D357" i="1"/>
  <c r="C357" i="1"/>
  <c r="G357" i="1" s="1"/>
  <c r="D356" i="1"/>
  <c r="C356" i="1"/>
  <c r="G356" i="1" s="1"/>
  <c r="D355" i="1"/>
  <c r="D354" i="1"/>
  <c r="C354" i="1"/>
  <c r="G354" i="1" s="1"/>
  <c r="D353" i="1"/>
  <c r="C353" i="1"/>
  <c r="G353" i="1" s="1"/>
  <c r="D352" i="1"/>
  <c r="C352" i="1"/>
  <c r="G352" i="1" s="1"/>
  <c r="D351" i="1"/>
  <c r="C351" i="1"/>
  <c r="G351" i="1" s="1"/>
  <c r="D350" i="1"/>
  <c r="C350" i="1"/>
  <c r="G350" i="1" s="1"/>
  <c r="D349" i="1"/>
  <c r="C349" i="1"/>
  <c r="G349" i="1" s="1"/>
  <c r="D348" i="1"/>
  <c r="C348" i="1"/>
  <c r="G348" i="1" s="1"/>
  <c r="D347" i="1"/>
  <c r="C347" i="1"/>
  <c r="G347" i="1" s="1"/>
  <c r="D346" i="1"/>
  <c r="C346" i="1"/>
  <c r="G346" i="1" s="1"/>
  <c r="D345" i="1"/>
  <c r="C345" i="1"/>
  <c r="G345" i="1" s="1"/>
  <c r="D344" i="1"/>
  <c r="C344" i="1"/>
  <c r="G344" i="1" s="1"/>
  <c r="D343" i="1"/>
  <c r="C343" i="1"/>
  <c r="G343" i="1" s="1"/>
  <c r="D342" i="1"/>
  <c r="C342" i="1"/>
  <c r="G342" i="1" s="1"/>
  <c r="D341" i="1"/>
  <c r="C341" i="1"/>
  <c r="G341" i="1" s="1"/>
  <c r="D340" i="1"/>
  <c r="C340" i="1"/>
  <c r="G340" i="1" s="1"/>
  <c r="D339" i="1"/>
  <c r="C339" i="1"/>
  <c r="G339" i="1" s="1"/>
  <c r="D338" i="1"/>
  <c r="C338" i="1"/>
  <c r="G338" i="1" s="1"/>
  <c r="D337" i="1"/>
  <c r="C337" i="1"/>
  <c r="G337" i="1" s="1"/>
  <c r="D336" i="1"/>
  <c r="C336" i="1"/>
  <c r="G336" i="1" s="1"/>
  <c r="D335" i="1"/>
  <c r="C335" i="1"/>
  <c r="G335" i="1" s="1"/>
  <c r="D334" i="1"/>
  <c r="C334" i="1"/>
  <c r="G334" i="1" s="1"/>
  <c r="D333" i="1"/>
  <c r="C333" i="1"/>
  <c r="G333" i="1" s="1"/>
  <c r="D332" i="1"/>
  <c r="C332" i="1"/>
  <c r="G332" i="1" s="1"/>
  <c r="D331" i="1"/>
  <c r="C331" i="1"/>
  <c r="G331" i="1" s="1"/>
  <c r="D330" i="1"/>
  <c r="C330" i="1"/>
  <c r="G330" i="1" s="1"/>
  <c r="D329" i="1"/>
  <c r="C329" i="1"/>
  <c r="G329" i="1" s="1"/>
  <c r="D328" i="1"/>
  <c r="C328" i="1"/>
  <c r="G328" i="1" s="1"/>
  <c r="D327" i="1"/>
  <c r="C327" i="1"/>
  <c r="G327" i="1" s="1"/>
  <c r="D326" i="1"/>
  <c r="C326" i="1"/>
  <c r="G326" i="1" s="1"/>
  <c r="D325" i="1"/>
  <c r="C325" i="1"/>
  <c r="G325" i="1" s="1"/>
  <c r="D324" i="1"/>
  <c r="C324" i="1"/>
  <c r="G324" i="1" s="1"/>
  <c r="D323" i="1"/>
  <c r="C323" i="1"/>
  <c r="G323" i="1" s="1"/>
  <c r="D322" i="1"/>
  <c r="C322" i="1"/>
  <c r="G322" i="1" s="1"/>
  <c r="D321" i="1"/>
  <c r="C321" i="1"/>
  <c r="G321" i="1" s="1"/>
  <c r="D320" i="1"/>
  <c r="C320" i="1"/>
  <c r="G320" i="1" s="1"/>
  <c r="D319" i="1"/>
  <c r="C319" i="1"/>
  <c r="G319" i="1" s="1"/>
  <c r="D318" i="1"/>
  <c r="C318" i="1"/>
  <c r="G318" i="1" s="1"/>
  <c r="D317" i="1"/>
  <c r="C317" i="1"/>
  <c r="G317" i="1" s="1"/>
  <c r="D316" i="1"/>
  <c r="C316" i="1"/>
  <c r="G316" i="1" s="1"/>
  <c r="D315" i="1"/>
  <c r="C315" i="1"/>
  <c r="G315" i="1" s="1"/>
  <c r="D314" i="1"/>
  <c r="C314" i="1"/>
  <c r="G314" i="1" s="1"/>
  <c r="D313" i="1"/>
  <c r="C313" i="1"/>
  <c r="G313" i="1" s="1"/>
  <c r="D312" i="1"/>
  <c r="C312" i="1"/>
  <c r="G312" i="1" s="1"/>
  <c r="D311" i="1"/>
  <c r="C311" i="1"/>
  <c r="G311" i="1" s="1"/>
  <c r="D310" i="1"/>
  <c r="C310" i="1"/>
  <c r="G310" i="1" s="1"/>
  <c r="D309" i="1"/>
  <c r="C309" i="1"/>
  <c r="G309" i="1" s="1"/>
  <c r="D308" i="1"/>
  <c r="C308" i="1"/>
  <c r="G308" i="1" s="1"/>
  <c r="D307" i="1"/>
  <c r="C307" i="1"/>
  <c r="G307" i="1" s="1"/>
  <c r="D306" i="1"/>
  <c r="C306" i="1"/>
  <c r="G306" i="1" s="1"/>
  <c r="D305" i="1"/>
  <c r="C305" i="1"/>
  <c r="G305" i="1" s="1"/>
  <c r="D304" i="1"/>
  <c r="C304" i="1"/>
  <c r="G304" i="1" s="1"/>
  <c r="D303" i="1"/>
  <c r="D302" i="1"/>
  <c r="C302" i="1"/>
  <c r="G302" i="1" s="1"/>
  <c r="D301" i="1"/>
  <c r="C301" i="1"/>
  <c r="G301" i="1" s="1"/>
  <c r="D300" i="1"/>
  <c r="C300" i="1"/>
  <c r="D299" i="1"/>
  <c r="C299" i="1"/>
  <c r="G299" i="1" s="1"/>
  <c r="D298" i="1"/>
  <c r="C298" i="1"/>
  <c r="D294" i="1"/>
  <c r="C294" i="1"/>
  <c r="G294" i="1" s="1"/>
  <c r="D293" i="1"/>
  <c r="C293" i="1"/>
  <c r="G293" i="1" s="1"/>
  <c r="D292" i="1"/>
  <c r="C292" i="1"/>
  <c r="G292" i="1" s="1"/>
  <c r="D291" i="1"/>
  <c r="C291" i="1"/>
  <c r="G291" i="1" s="1"/>
  <c r="D290" i="1"/>
  <c r="C290" i="1"/>
  <c r="G290" i="1" s="1"/>
  <c r="D289" i="1"/>
  <c r="C289" i="1"/>
  <c r="G289" i="1" s="1"/>
  <c r="D288" i="1"/>
  <c r="C288" i="1"/>
  <c r="G288" i="1" s="1"/>
  <c r="D287" i="1"/>
  <c r="C287" i="1"/>
  <c r="G287" i="1" s="1"/>
  <c r="D286" i="1"/>
  <c r="C286" i="1"/>
  <c r="G286" i="1" s="1"/>
  <c r="D285" i="1"/>
  <c r="C285" i="1"/>
  <c r="G285" i="1" s="1"/>
  <c r="D284" i="1"/>
  <c r="C284" i="1"/>
  <c r="G284" i="1" s="1"/>
  <c r="D283" i="1"/>
  <c r="C283" i="1"/>
  <c r="G283" i="1" s="1"/>
  <c r="D282" i="1"/>
  <c r="C282" i="1"/>
  <c r="G282" i="1" s="1"/>
  <c r="D281" i="1"/>
  <c r="C281" i="1"/>
  <c r="G281" i="1" s="1"/>
  <c r="D280" i="1"/>
  <c r="C280" i="1"/>
  <c r="G280" i="1" s="1"/>
  <c r="D279" i="1"/>
  <c r="C279" i="1"/>
  <c r="G279" i="1" s="1"/>
  <c r="D278" i="1"/>
  <c r="C278" i="1"/>
  <c r="G278" i="1" s="1"/>
  <c r="D277" i="1"/>
  <c r="C277" i="1"/>
  <c r="G277" i="1" s="1"/>
  <c r="D276" i="1"/>
  <c r="C276" i="1"/>
  <c r="G276" i="1" s="1"/>
  <c r="D275" i="1"/>
  <c r="C275" i="1"/>
  <c r="G275" i="1" s="1"/>
  <c r="D274" i="1"/>
  <c r="C274" i="1"/>
  <c r="G274" i="1" s="1"/>
  <c r="D273" i="1"/>
  <c r="C273" i="1"/>
  <c r="G273" i="1" s="1"/>
  <c r="D272" i="1"/>
  <c r="C272" i="1"/>
  <c r="D271" i="1"/>
  <c r="C271" i="1"/>
  <c r="G271" i="1" s="1"/>
  <c r="D270" i="1"/>
  <c r="C270" i="1"/>
  <c r="D269" i="1"/>
  <c r="C269" i="1"/>
  <c r="D268" i="1"/>
  <c r="C268" i="1"/>
  <c r="G268" i="1" s="1"/>
  <c r="D267" i="1"/>
  <c r="C267" i="1"/>
  <c r="G267" i="1" s="1"/>
  <c r="D266" i="1"/>
  <c r="C266" i="1"/>
  <c r="G266" i="1" s="1"/>
  <c r="D265" i="1"/>
  <c r="C265" i="1"/>
  <c r="G265" i="1" s="1"/>
  <c r="D264" i="1"/>
  <c r="C264" i="1"/>
  <c r="G264" i="1" s="1"/>
  <c r="D263" i="1"/>
  <c r="C263" i="1"/>
  <c r="G263" i="1" s="1"/>
  <c r="D262" i="1"/>
  <c r="C262" i="1"/>
  <c r="G262" i="1" s="1"/>
  <c r="D261" i="1"/>
  <c r="C261" i="1"/>
  <c r="G261" i="1" s="1"/>
  <c r="D260" i="1"/>
  <c r="C260" i="1"/>
  <c r="G260" i="1" s="1"/>
  <c r="D259" i="1"/>
  <c r="C259" i="1"/>
  <c r="G259" i="1" s="1"/>
  <c r="C258" i="1"/>
  <c r="D257" i="1"/>
  <c r="C257" i="1"/>
  <c r="G257" i="1" s="1"/>
  <c r="D256" i="1"/>
  <c r="C256" i="1"/>
  <c r="G256" i="1" s="1"/>
  <c r="D255" i="1"/>
  <c r="C255" i="1"/>
  <c r="G255" i="1" s="1"/>
  <c r="D254" i="1"/>
  <c r="C254" i="1"/>
  <c r="G254" i="1" s="1"/>
  <c r="D253" i="1"/>
  <c r="C253" i="1"/>
  <c r="G253" i="1" s="1"/>
  <c r="D252" i="1"/>
  <c r="C252" i="1"/>
  <c r="G252" i="1" s="1"/>
  <c r="D251" i="1"/>
  <c r="C251" i="1"/>
  <c r="G251" i="1" s="1"/>
  <c r="D250" i="1"/>
  <c r="C250" i="1"/>
  <c r="G250" i="1" s="1"/>
  <c r="D249" i="1"/>
  <c r="C249" i="1"/>
  <c r="G249" i="1" s="1"/>
  <c r="D248" i="1"/>
  <c r="C248" i="1"/>
  <c r="G248" i="1" s="1"/>
  <c r="D247" i="1"/>
  <c r="C247" i="1"/>
  <c r="G247" i="1" s="1"/>
  <c r="D246" i="1"/>
  <c r="C246" i="1"/>
  <c r="G246" i="1" s="1"/>
  <c r="D245" i="1"/>
  <c r="C245" i="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C212" i="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C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D182" i="1"/>
  <c r="C182" i="1"/>
  <c r="D181" i="1"/>
  <c r="C181" i="1"/>
  <c r="H181" i="1" s="1"/>
  <c r="D180" i="1"/>
  <c r="C180" i="1"/>
  <c r="H180" i="1" s="1"/>
  <c r="D179" i="1"/>
  <c r="C179" i="1"/>
  <c r="H179" i="1" s="1"/>
  <c r="D178" i="1"/>
  <c r="C178" i="1"/>
  <c r="H178" i="1" s="1"/>
  <c r="D177" i="1"/>
  <c r="C177" i="1"/>
  <c r="H177" i="1" s="1"/>
  <c r="D176" i="1"/>
  <c r="C176" i="1"/>
  <c r="H176" i="1" s="1"/>
  <c r="D175" i="1"/>
  <c r="C175" i="1"/>
  <c r="H175" i="1" s="1"/>
  <c r="D174" i="1"/>
  <c r="C174" i="1"/>
  <c r="D173" i="1"/>
  <c r="C173" i="1"/>
  <c r="H173" i="1" s="1"/>
  <c r="D172" i="1"/>
  <c r="C172" i="1"/>
  <c r="H172" i="1" s="1"/>
  <c r="D171" i="1"/>
  <c r="C171" i="1"/>
  <c r="H171" i="1" s="1"/>
  <c r="D170" i="1"/>
  <c r="C170" i="1"/>
  <c r="H170" i="1" s="1"/>
  <c r="D169" i="1"/>
  <c r="C169" i="1"/>
  <c r="H169" i="1" s="1"/>
  <c r="D168" i="1"/>
  <c r="C168" i="1"/>
  <c r="H168" i="1" s="1"/>
  <c r="D167" i="1"/>
  <c r="C167" i="1"/>
  <c r="H167" i="1" s="1"/>
  <c r="C166" i="1"/>
  <c r="D165" i="1"/>
  <c r="C165" i="1"/>
  <c r="H165" i="1" s="1"/>
  <c r="D164" i="1"/>
  <c r="C164" i="1"/>
  <c r="H164" i="1" s="1"/>
  <c r="D163" i="1"/>
  <c r="C163" i="1"/>
  <c r="D162" i="1"/>
  <c r="H162" i="1" s="1"/>
  <c r="C162" i="1"/>
  <c r="C161" i="1"/>
  <c r="C160" i="1"/>
  <c r="H159" i="1"/>
  <c r="D159" i="1"/>
  <c r="C159" i="1"/>
  <c r="G159" i="1" s="1"/>
  <c r="D158" i="1"/>
  <c r="H158" i="1" s="1"/>
  <c r="C158" i="1"/>
  <c r="G158" i="1" s="1"/>
  <c r="D157" i="1"/>
  <c r="H157" i="1" s="1"/>
  <c r="C157" i="1"/>
  <c r="G157" i="1" s="1"/>
  <c r="C156" i="1"/>
  <c r="D155" i="1"/>
  <c r="H155" i="1" s="1"/>
  <c r="C155" i="1"/>
  <c r="H154" i="1"/>
  <c r="D154" i="1"/>
  <c r="C154" i="1"/>
  <c r="G154" i="1" s="1"/>
  <c r="D153" i="1"/>
  <c r="H153" i="1" s="1"/>
  <c r="C153" i="1"/>
  <c r="G153" i="1" s="1"/>
  <c r="D152" i="1"/>
  <c r="H152" i="1" s="1"/>
  <c r="C152" i="1"/>
  <c r="G152" i="1" s="1"/>
  <c r="D151" i="1"/>
  <c r="H151" i="1" s="1"/>
  <c r="C151" i="1"/>
  <c r="D150" i="1"/>
  <c r="H150" i="1" s="1"/>
  <c r="C150" i="1"/>
  <c r="C149" i="1"/>
  <c r="D147" i="1"/>
  <c r="H147" i="1" s="1"/>
  <c r="C147" i="1"/>
  <c r="G147" i="1" s="1"/>
  <c r="H146" i="1"/>
  <c r="D146" i="1"/>
  <c r="C146" i="1"/>
  <c r="G146" i="1" s="1"/>
  <c r="D145" i="1"/>
  <c r="H145" i="1" s="1"/>
  <c r="C145" i="1"/>
  <c r="G145" i="1" s="1"/>
  <c r="D144" i="1"/>
  <c r="H144" i="1" s="1"/>
  <c r="C144" i="1"/>
  <c r="G144" i="1" s="1"/>
  <c r="H143" i="1"/>
  <c r="D143" i="1"/>
  <c r="C143" i="1"/>
  <c r="G143" i="1" s="1"/>
  <c r="D142" i="1"/>
  <c r="H142" i="1" s="1"/>
  <c r="C142" i="1"/>
  <c r="G142" i="1" s="1"/>
  <c r="D141" i="1"/>
  <c r="H141" i="1" s="1"/>
  <c r="C141" i="1"/>
  <c r="G141" i="1" s="1"/>
  <c r="D140" i="1"/>
  <c r="H140" i="1" s="1"/>
  <c r="C140" i="1"/>
  <c r="G140" i="1" s="1"/>
  <c r="H139" i="1"/>
  <c r="D139" i="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H131" i="1" s="1"/>
  <c r="C131" i="1"/>
  <c r="D130" i="1"/>
  <c r="H130" i="1" s="1"/>
  <c r="C130" i="1"/>
  <c r="H129" i="1"/>
  <c r="D129" i="1"/>
  <c r="C129" i="1"/>
  <c r="G129" i="1" s="1"/>
  <c r="D128" i="1"/>
  <c r="H128" i="1" s="1"/>
  <c r="C128" i="1"/>
  <c r="G128" i="1" s="1"/>
  <c r="D127" i="1"/>
  <c r="H127" i="1" s="1"/>
  <c r="C127" i="1"/>
  <c r="G127" i="1" s="1"/>
  <c r="D126" i="1"/>
  <c r="H126" i="1" s="1"/>
  <c r="C126" i="1"/>
  <c r="D125" i="1"/>
  <c r="H125" i="1" s="1"/>
  <c r="C125" i="1"/>
  <c r="D124" i="1"/>
  <c r="H124" i="1" s="1"/>
  <c r="C124" i="1"/>
  <c r="D123" i="1"/>
  <c r="H123" i="1" s="1"/>
  <c r="C123" i="1"/>
  <c r="G123" i="1" s="1"/>
  <c r="D122" i="1"/>
  <c r="H122" i="1" s="1"/>
  <c r="C122" i="1"/>
  <c r="D121" i="1"/>
  <c r="H120" i="1"/>
  <c r="D120" i="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D112" i="1"/>
  <c r="H112" i="1" s="1"/>
  <c r="C112" i="1"/>
  <c r="G112" i="1" s="1"/>
  <c r="H111" i="1"/>
  <c r="D111" i="1"/>
  <c r="C111" i="1"/>
  <c r="G111" i="1" s="1"/>
  <c r="D110" i="1"/>
  <c r="H110" i="1" s="1"/>
  <c r="C110" i="1"/>
  <c r="G110" i="1" s="1"/>
  <c r="D109" i="1"/>
  <c r="H109" i="1" s="1"/>
  <c r="C109" i="1"/>
  <c r="G109" i="1" s="1"/>
  <c r="C108" i="1"/>
  <c r="D107" i="1"/>
  <c r="H107" i="1" s="1"/>
  <c r="C107" i="1"/>
  <c r="G107" i="1" s="1"/>
  <c r="H106" i="1"/>
  <c r="D106" i="1"/>
  <c r="C106" i="1"/>
  <c r="G106" i="1" s="1"/>
  <c r="D105" i="1"/>
  <c r="H105" i="1" s="1"/>
  <c r="C105" i="1"/>
  <c r="G105" i="1" s="1"/>
  <c r="D104" i="1"/>
  <c r="H104" i="1" s="1"/>
  <c r="C104" i="1"/>
  <c r="G104" i="1" s="1"/>
  <c r="D103" i="1"/>
  <c r="H103" i="1" s="1"/>
  <c r="C103" i="1"/>
  <c r="G103" i="1" s="1"/>
  <c r="D102" i="1"/>
  <c r="H102" i="1" s="1"/>
  <c r="C102" i="1"/>
  <c r="H101" i="1"/>
  <c r="D101" i="1"/>
  <c r="C101" i="1"/>
  <c r="G101" i="1" s="1"/>
  <c r="D100" i="1"/>
  <c r="H100" i="1" s="1"/>
  <c r="C100" i="1"/>
  <c r="G100" i="1" s="1"/>
  <c r="D99" i="1"/>
  <c r="H99" i="1" s="1"/>
  <c r="C99" i="1"/>
  <c r="G99" i="1" s="1"/>
  <c r="H98" i="1"/>
  <c r="D98" i="1"/>
  <c r="C98" i="1"/>
  <c r="G98" i="1" s="1"/>
  <c r="D97" i="1"/>
  <c r="H97" i="1" s="1"/>
  <c r="C97" i="1"/>
  <c r="G97" i="1" s="1"/>
  <c r="D96" i="1"/>
  <c r="H96" i="1" s="1"/>
  <c r="C96" i="1"/>
  <c r="G96" i="1" s="1"/>
  <c r="D95" i="1"/>
  <c r="H95" i="1" s="1"/>
  <c r="C95" i="1"/>
  <c r="G95" i="1" s="1"/>
  <c r="D94" i="1"/>
  <c r="H94" i="1" s="1"/>
  <c r="C94" i="1"/>
  <c r="G94" i="1" s="1"/>
  <c r="H93" i="1"/>
  <c r="D93" i="1"/>
  <c r="C93" i="1"/>
  <c r="G93" i="1" s="1"/>
  <c r="D92" i="1"/>
  <c r="H92" i="1" s="1"/>
  <c r="C92" i="1"/>
  <c r="G92" i="1" s="1"/>
  <c r="D91" i="1"/>
  <c r="H91" i="1" s="1"/>
  <c r="C91" i="1"/>
  <c r="G91" i="1" s="1"/>
  <c r="H90" i="1"/>
  <c r="D90" i="1"/>
  <c r="C90" i="1"/>
  <c r="G90" i="1" s="1"/>
  <c r="D89" i="1"/>
  <c r="H89" i="1" s="1"/>
  <c r="C89" i="1"/>
  <c r="G89" i="1" s="1"/>
  <c r="D88" i="1"/>
  <c r="H88" i="1" s="1"/>
  <c r="C88" i="1"/>
  <c r="G88" i="1" s="1"/>
  <c r="H87" i="1"/>
  <c r="D87" i="1"/>
  <c r="C87" i="1"/>
  <c r="G87" i="1" s="1"/>
  <c r="D86" i="1"/>
  <c r="H86" i="1" s="1"/>
  <c r="C86" i="1"/>
  <c r="G86" i="1" s="1"/>
  <c r="D85" i="1"/>
  <c r="H85" i="1" s="1"/>
  <c r="C85" i="1"/>
  <c r="G85" i="1" s="1"/>
  <c r="D84" i="1"/>
  <c r="H84" i="1" s="1"/>
  <c r="C84" i="1"/>
  <c r="G84" i="1" s="1"/>
  <c r="H83" i="1"/>
  <c r="D83" i="1"/>
  <c r="C83" i="1"/>
  <c r="G83" i="1" s="1"/>
  <c r="D82" i="1"/>
  <c r="H82" i="1" s="1"/>
  <c r="C82" i="1"/>
  <c r="G82" i="1" s="1"/>
  <c r="D81" i="1"/>
  <c r="H81" i="1" s="1"/>
  <c r="C81" i="1"/>
  <c r="H80" i="1"/>
  <c r="D80" i="1"/>
  <c r="C80" i="1"/>
  <c r="G80" i="1" s="1"/>
  <c r="C79" i="1"/>
  <c r="C78"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H69" i="1"/>
  <c r="D69" i="1"/>
  <c r="C69" i="1"/>
  <c r="G69" i="1" s="1"/>
  <c r="D68" i="1"/>
  <c r="H68" i="1" s="1"/>
  <c r="C68" i="1"/>
  <c r="G68" i="1" s="1"/>
  <c r="D67" i="1"/>
  <c r="H67" i="1" s="1"/>
  <c r="C67" i="1"/>
  <c r="G67" i="1" s="1"/>
  <c r="D66" i="1"/>
  <c r="H66" i="1" s="1"/>
  <c r="C66" i="1"/>
  <c r="G66" i="1" s="1"/>
  <c r="D65" i="1"/>
  <c r="H65" i="1" s="1"/>
  <c r="C65" i="1"/>
  <c r="D64" i="1"/>
  <c r="H64" i="1" s="1"/>
  <c r="C64" i="1"/>
  <c r="D63" i="1"/>
  <c r="H63" i="1" s="1"/>
  <c r="C63" i="1"/>
  <c r="G63" i="1" s="1"/>
  <c r="D62" i="1"/>
  <c r="H62" i="1" s="1"/>
  <c r="C62" i="1"/>
  <c r="G62" i="1" s="1"/>
  <c r="H61" i="1"/>
  <c r="D61" i="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H51" i="1"/>
  <c r="D51" i="1"/>
  <c r="C51" i="1"/>
  <c r="G51" i="1" s="1"/>
  <c r="D50" i="1"/>
  <c r="H50" i="1" s="1"/>
  <c r="C50" i="1"/>
  <c r="G50" i="1" s="1"/>
  <c r="D49" i="1"/>
  <c r="H49" i="1" s="1"/>
  <c r="C49" i="1"/>
  <c r="G49" i="1" s="1"/>
  <c r="D48" i="1"/>
  <c r="H48" i="1" s="1"/>
  <c r="C48" i="1"/>
  <c r="G48" i="1" s="1"/>
  <c r="D47" i="1"/>
  <c r="H47" i="1" s="1"/>
  <c r="C47" i="1"/>
  <c r="G47" i="1" s="1"/>
  <c r="D46" i="1"/>
  <c r="H46" i="1" s="1"/>
  <c r="C46" i="1"/>
  <c r="G46" i="1" s="1"/>
  <c r="C45" i="1"/>
  <c r="D44" i="1"/>
  <c r="H44" i="1" s="1"/>
  <c r="C44" i="1"/>
  <c r="G44" i="1" s="1"/>
  <c r="H43" i="1"/>
  <c r="D43" i="1"/>
  <c r="C43" i="1"/>
  <c r="G43" i="1" s="1"/>
  <c r="D42" i="1"/>
  <c r="H42" i="1" s="1"/>
  <c r="C42" i="1"/>
  <c r="G42" i="1" s="1"/>
  <c r="D41" i="1"/>
  <c r="H41" i="1" s="1"/>
  <c r="C41" i="1"/>
  <c r="G41" i="1" s="1"/>
  <c r="D40" i="1"/>
  <c r="H40" i="1" s="1"/>
  <c r="C40" i="1"/>
  <c r="G40" i="1" s="1"/>
  <c r="H39" i="1"/>
  <c r="D39" i="1"/>
  <c r="C39" i="1"/>
  <c r="G39" i="1" s="1"/>
  <c r="D38" i="1"/>
  <c r="H38" i="1" s="1"/>
  <c r="C38" i="1"/>
  <c r="G38" i="1" s="1"/>
  <c r="D37" i="1"/>
  <c r="H37" i="1" s="1"/>
  <c r="C37" i="1"/>
  <c r="G37" i="1" s="1"/>
  <c r="D36" i="1"/>
  <c r="H36" i="1" s="1"/>
  <c r="C36" i="1"/>
  <c r="G36" i="1" s="1"/>
  <c r="H35" i="1"/>
  <c r="D35" i="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H23" i="1"/>
  <c r="D23" i="1"/>
  <c r="C23" i="1"/>
  <c r="G23" i="1" s="1"/>
  <c r="D22" i="1"/>
  <c r="H22" i="1" s="1"/>
  <c r="C22" i="1"/>
  <c r="G22" i="1" s="1"/>
  <c r="D21" i="1"/>
  <c r="H21" i="1" s="1"/>
  <c r="C21" i="1"/>
  <c r="G21" i="1" s="1"/>
  <c r="D20" i="1"/>
  <c r="H20" i="1" s="1"/>
  <c r="C20" i="1"/>
  <c r="G20" i="1" s="1"/>
  <c r="H19" i="1"/>
  <c r="D19" i="1"/>
  <c r="C19" i="1"/>
  <c r="G19" i="1" s="1"/>
  <c r="D18" i="1"/>
  <c r="H18" i="1" s="1"/>
  <c r="C18" i="1"/>
  <c r="G18" i="1" s="1"/>
  <c r="D17" i="1"/>
  <c r="H17" i="1" s="1"/>
  <c r="C17" i="1"/>
  <c r="G17" i="1" s="1"/>
  <c r="H16" i="1"/>
  <c r="D16" i="1"/>
  <c r="C16" i="1"/>
  <c r="G16" i="1" s="1"/>
  <c r="D15" i="1"/>
  <c r="H15" i="1" s="1"/>
  <c r="C15" i="1"/>
  <c r="G15" i="1" s="1"/>
  <c r="H14" i="1"/>
  <c r="D14" i="1"/>
  <c r="C14" i="1"/>
  <c r="G14" i="1" s="1"/>
  <c r="D13" i="1"/>
  <c r="H13" i="1" s="1"/>
  <c r="C13" i="1"/>
  <c r="G13" i="1" s="1"/>
  <c r="D12" i="1"/>
  <c r="H12" i="1" s="1"/>
  <c r="C12" i="1"/>
  <c r="G12" i="1" s="1"/>
  <c r="D11" i="1"/>
  <c r="H11" i="1" s="1"/>
  <c r="C11" i="1"/>
  <c r="G11" i="1" s="1"/>
  <c r="D10" i="1"/>
  <c r="H10" i="1" s="1"/>
  <c r="C10" i="1"/>
  <c r="G10" i="1" s="1"/>
  <c r="H9" i="1"/>
  <c r="D9" i="1"/>
  <c r="C9" i="1"/>
  <c r="G9" i="1" s="1"/>
  <c r="D8" i="1"/>
  <c r="H8" i="1" s="1"/>
  <c r="C8" i="1"/>
  <c r="G8" i="1" s="1"/>
  <c r="D7" i="1"/>
  <c r="H7" i="1" s="1"/>
  <c r="C7" i="1"/>
  <c r="G7" i="1" s="1"/>
  <c r="D6" i="1"/>
  <c r="H6" i="1" s="1"/>
  <c r="C6" i="1"/>
  <c r="G6" i="1" s="1"/>
  <c r="H5" i="1"/>
  <c r="D5" i="1"/>
  <c r="C5" i="1"/>
  <c r="G5" i="1" s="1"/>
  <c r="D4" i="1"/>
  <c r="H4" i="1" s="1"/>
  <c r="C4" i="1"/>
  <c r="G4" i="1" s="1"/>
  <c r="D3" i="1"/>
  <c r="E320" i="9" l="1"/>
  <c r="B320" i="9" s="1"/>
  <c r="E324" i="9"/>
  <c r="B324" i="9" s="1"/>
  <c r="E326" i="9"/>
  <c r="B326" i="9" s="1"/>
  <c r="E329" i="9"/>
  <c r="B329" i="9" s="1"/>
  <c r="E36" i="9"/>
  <c r="B36" i="9" s="1"/>
  <c r="E312" i="9"/>
  <c r="B312" i="9" s="1"/>
  <c r="E31" i="9"/>
  <c r="B31" i="9" s="1"/>
  <c r="E311" i="9"/>
  <c r="B311" i="9" s="1"/>
  <c r="E322" i="9"/>
  <c r="B322" i="9" s="1"/>
  <c r="E37" i="9"/>
  <c r="B37" i="9" s="1"/>
  <c r="E327" i="9"/>
  <c r="B327" i="9" s="1"/>
  <c r="H1538" i="1"/>
  <c r="C1538" i="1"/>
  <c r="G1514" i="1"/>
  <c r="D1510" i="1"/>
  <c r="G1510" i="1" s="1"/>
  <c r="E141" i="6"/>
  <c r="F118" i="6"/>
  <c r="G1340" i="1"/>
  <c r="G1306" i="1"/>
  <c r="G1155" i="1"/>
  <c r="G1258" i="1"/>
  <c r="G1389" i="1"/>
  <c r="G1388" i="1"/>
  <c r="G1387" i="1"/>
  <c r="G1386" i="1"/>
  <c r="G1385" i="1"/>
  <c r="G1384" i="1"/>
  <c r="G1383" i="1"/>
  <c r="G1311" i="1"/>
  <c r="G1267" i="1"/>
  <c r="G1266" i="1"/>
  <c r="G1264" i="1"/>
  <c r="G1265" i="1"/>
  <c r="G1263" i="1"/>
  <c r="G1262" i="1"/>
  <c r="G1256" i="1"/>
  <c r="G1257" i="1"/>
  <c r="G1259" i="1"/>
  <c r="G1260" i="1"/>
  <c r="E251" i="5"/>
  <c r="F251" i="5" s="1"/>
  <c r="F255" i="5"/>
  <c r="H1182" i="1"/>
  <c r="H1200" i="1"/>
  <c r="E319" i="9"/>
  <c r="B319" i="9" s="1"/>
  <c r="G1075" i="1"/>
  <c r="G1076" i="1"/>
  <c r="F12" i="5"/>
  <c r="G1012" i="1"/>
  <c r="G1017" i="1"/>
  <c r="G1018" i="1"/>
  <c r="G1020" i="1"/>
  <c r="G1613" i="1"/>
  <c r="G1601" i="1"/>
  <c r="G1683" i="1"/>
  <c r="H1681" i="1"/>
  <c r="G1681" i="1"/>
  <c r="G1611" i="1"/>
  <c r="G1607" i="1"/>
  <c r="C1604" i="1"/>
  <c r="G1604" i="1" s="1"/>
  <c r="G1605" i="1"/>
  <c r="H1583" i="1"/>
  <c r="G1583" i="1"/>
  <c r="G300" i="1"/>
  <c r="G843" i="1"/>
  <c r="H737" i="1"/>
  <c r="G676" i="1"/>
  <c r="F656" i="4"/>
  <c r="G416" i="1"/>
  <c r="G423" i="1"/>
  <c r="G415" i="1"/>
  <c r="G414" i="1"/>
  <c r="G421" i="1"/>
  <c r="G422" i="1"/>
  <c r="F647" i="4"/>
  <c r="G298" i="1"/>
  <c r="E648" i="4"/>
  <c r="D642" i="1" s="1"/>
  <c r="H642" i="1" s="1"/>
  <c r="G269" i="1"/>
  <c r="G270" i="1"/>
  <c r="G272" i="1"/>
  <c r="G258" i="1"/>
  <c r="F246" i="9"/>
  <c r="B246" i="9" s="1"/>
  <c r="D212" i="1"/>
  <c r="F202" i="4"/>
  <c r="H198" i="1"/>
  <c r="H212" i="1"/>
  <c r="H213" i="1"/>
  <c r="F216" i="4"/>
  <c r="F244" i="9"/>
  <c r="B244" i="9" s="1"/>
  <c r="H183" i="1"/>
  <c r="F240" i="9"/>
  <c r="B240" i="9" s="1"/>
  <c r="H174" i="1"/>
  <c r="H182" i="1"/>
  <c r="E164" i="4"/>
  <c r="D160" i="1" s="1"/>
  <c r="H160" i="1" s="1"/>
  <c r="F178" i="4"/>
  <c r="F238" i="9"/>
  <c r="B238" i="9" s="1"/>
  <c r="H166" i="1"/>
  <c r="F170" i="4"/>
  <c r="D161" i="1"/>
  <c r="H161" i="1" s="1"/>
  <c r="G160" i="1"/>
  <c r="G161" i="1"/>
  <c r="G162" i="1"/>
  <c r="F165" i="4"/>
  <c r="G156" i="1"/>
  <c r="E153" i="4"/>
  <c r="D149" i="1" s="1"/>
  <c r="H149" i="1" s="1"/>
  <c r="F160" i="4"/>
  <c r="G155" i="1"/>
  <c r="G149" i="1"/>
  <c r="G150" i="1"/>
  <c r="G151" i="1"/>
  <c r="F154" i="4"/>
  <c r="G130" i="1"/>
  <c r="G131" i="1"/>
  <c r="F134" i="4"/>
  <c r="F135" i="4"/>
  <c r="G125" i="1"/>
  <c r="G126" i="1"/>
  <c r="F129" i="4"/>
  <c r="G122" i="1"/>
  <c r="G124" i="1"/>
  <c r="F126" i="4"/>
  <c r="G108" i="1"/>
  <c r="G102" i="1"/>
  <c r="G113" i="1"/>
  <c r="F106" i="4"/>
  <c r="F112" i="4"/>
  <c r="F236" i="9"/>
  <c r="B236" i="9" s="1"/>
  <c r="G78" i="1"/>
  <c r="G79" i="1"/>
  <c r="G81" i="1"/>
  <c r="F82" i="4"/>
  <c r="F83" i="4"/>
  <c r="G64" i="1"/>
  <c r="G65" i="1"/>
  <c r="E49" i="4"/>
  <c r="D45" i="1" s="1"/>
  <c r="H45" i="1" s="1"/>
  <c r="F68" i="4"/>
  <c r="G166" i="1"/>
  <c r="G172" i="1"/>
  <c r="G176" i="1"/>
  <c r="G178" i="1"/>
  <c r="G182" i="1"/>
  <c r="G186" i="1"/>
  <c r="G190" i="1"/>
  <c r="G194" i="1"/>
  <c r="G198" i="1"/>
  <c r="G202" i="1"/>
  <c r="G206" i="1"/>
  <c r="G208" i="1"/>
  <c r="G210" i="1"/>
  <c r="G214" i="1"/>
  <c r="G220" i="1"/>
  <c r="G224" i="1"/>
  <c r="G226" i="1"/>
  <c r="G230" i="1"/>
  <c r="G234" i="1"/>
  <c r="G238" i="1"/>
  <c r="G240" i="1"/>
  <c r="G164" i="1"/>
  <c r="G168" i="1"/>
  <c r="G170" i="1"/>
  <c r="G174" i="1"/>
  <c r="G180" i="1"/>
  <c r="G184" i="1"/>
  <c r="G188" i="1"/>
  <c r="G192" i="1"/>
  <c r="G196" i="1"/>
  <c r="G200" i="1"/>
  <c r="G204" i="1"/>
  <c r="G212" i="1"/>
  <c r="G216" i="1"/>
  <c r="G218" i="1"/>
  <c r="G222" i="1"/>
  <c r="G228" i="1"/>
  <c r="G232" i="1"/>
  <c r="G236" i="1"/>
  <c r="G242" i="1"/>
  <c r="G244" i="1"/>
  <c r="H163"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8" i="1"/>
  <c r="H299" i="1"/>
  <c r="H300" i="1"/>
  <c r="H301" i="1"/>
  <c r="H302"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4" i="1"/>
  <c r="H415" i="1"/>
  <c r="H416" i="1"/>
  <c r="H421" i="1"/>
  <c r="H422" i="1"/>
  <c r="H423"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4" i="1"/>
  <c r="H475" i="1"/>
  <c r="H476" i="1"/>
  <c r="H477" i="1"/>
  <c r="H478" i="1"/>
  <c r="H479" i="1"/>
  <c r="H480" i="1"/>
  <c r="H481" i="1"/>
  <c r="H482" i="1"/>
  <c r="H483" i="1"/>
  <c r="H484"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6" i="1"/>
  <c r="H567" i="1"/>
  <c r="H568" i="1"/>
  <c r="H569" i="1"/>
  <c r="H570" i="1"/>
  <c r="H571" i="1"/>
  <c r="H572" i="1"/>
  <c r="H573" i="1"/>
  <c r="H574" i="1"/>
  <c r="H575" i="1"/>
  <c r="H576" i="1"/>
  <c r="H577" i="1"/>
  <c r="H578" i="1"/>
  <c r="H579" i="1"/>
  <c r="H580" i="1"/>
  <c r="H581" i="1"/>
  <c r="G583" i="1"/>
  <c r="G585" i="1"/>
  <c r="G587" i="1"/>
  <c r="G589" i="1"/>
  <c r="G592" i="1"/>
  <c r="G594" i="1"/>
  <c r="G596" i="1"/>
  <c r="G598" i="1"/>
  <c r="G600" i="1"/>
  <c r="G602" i="1"/>
  <c r="G604" i="1"/>
  <c r="G606" i="1"/>
  <c r="G608" i="1"/>
  <c r="G610" i="1"/>
  <c r="G612" i="1"/>
  <c r="G614" i="1"/>
  <c r="G616" i="1"/>
  <c r="G618" i="1"/>
  <c r="G620" i="1"/>
  <c r="G622" i="1"/>
  <c r="G625" i="1"/>
  <c r="G627" i="1"/>
  <c r="G629" i="1"/>
  <c r="G631" i="1"/>
  <c r="G635" i="1"/>
  <c r="G641"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H582" i="1"/>
  <c r="G1245" i="1"/>
  <c r="G1247" i="1"/>
  <c r="G1249" i="1"/>
  <c r="G1251" i="1"/>
  <c r="H1251" i="1"/>
  <c r="H1244" i="1"/>
  <c r="G1244" i="1"/>
  <c r="G1246" i="1"/>
  <c r="G1248" i="1"/>
  <c r="G1250" i="1"/>
  <c r="H1252" i="1"/>
  <c r="H1253" i="1"/>
  <c r="H1254"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0" i="1"/>
  <c r="H1511" i="1"/>
  <c r="H1512" i="1"/>
  <c r="H1513" i="1"/>
  <c r="H1514" i="1"/>
  <c r="H1515" i="1"/>
  <c r="H1516" i="1"/>
  <c r="H1517" i="1"/>
  <c r="H1518" i="1"/>
  <c r="H1519" i="1"/>
  <c r="H1520" i="1"/>
  <c r="H1521" i="1"/>
  <c r="H1522" i="1"/>
  <c r="H1523" i="1"/>
  <c r="H1524" i="1"/>
  <c r="H1525" i="1"/>
  <c r="G1527" i="1"/>
  <c r="G1529" i="1"/>
  <c r="G1531" i="1"/>
  <c r="G1533" i="1"/>
  <c r="G1535" i="1"/>
  <c r="G1538" i="1"/>
  <c r="G1540" i="1"/>
  <c r="J1548" i="1"/>
  <c r="H1548" i="1"/>
  <c r="G1548" i="1"/>
  <c r="J1549" i="1"/>
  <c r="H1549" i="1"/>
  <c r="G1549" i="1"/>
  <c r="I1549" i="1" s="1"/>
  <c r="J1550" i="1"/>
  <c r="H1550" i="1"/>
  <c r="G1550" i="1"/>
  <c r="J1551" i="1"/>
  <c r="H1551" i="1"/>
  <c r="G1551" i="1"/>
  <c r="I1551" i="1" s="1"/>
  <c r="J1552" i="1"/>
  <c r="H1552" i="1"/>
  <c r="G1552" i="1"/>
  <c r="J1553" i="1"/>
  <c r="H1553" i="1"/>
  <c r="G1553" i="1"/>
  <c r="I1553" i="1" s="1"/>
  <c r="J1554" i="1"/>
  <c r="H1554" i="1"/>
  <c r="G1554" i="1"/>
  <c r="G1555" i="1"/>
  <c r="J1557" i="1"/>
  <c r="H1557" i="1"/>
  <c r="G1557" i="1"/>
  <c r="J1558" i="1"/>
  <c r="H1558" i="1"/>
  <c r="G1558" i="1"/>
  <c r="J1559" i="1"/>
  <c r="H1559" i="1"/>
  <c r="G1559" i="1"/>
  <c r="J1560" i="1"/>
  <c r="H1560" i="1"/>
  <c r="G1560" i="1"/>
  <c r="I1560" i="1" s="1"/>
  <c r="J1561" i="1"/>
  <c r="H1561" i="1"/>
  <c r="G1561" i="1"/>
  <c r="J1562" i="1"/>
  <c r="H1562" i="1"/>
  <c r="G1562" i="1"/>
  <c r="I1562" i="1" s="1"/>
  <c r="G1563" i="1"/>
  <c r="G1572" i="1"/>
  <c r="J1578" i="1"/>
  <c r="H1578" i="1"/>
  <c r="G1578" i="1"/>
  <c r="J1579" i="1"/>
  <c r="H1579" i="1"/>
  <c r="G1579" i="1"/>
  <c r="I1579" i="1" s="1"/>
  <c r="J1580" i="1"/>
  <c r="H1580" i="1"/>
  <c r="G1580" i="1"/>
  <c r="J1581" i="1"/>
  <c r="H1581" i="1"/>
  <c r="G1581" i="1"/>
  <c r="I1581" i="1" s="1"/>
  <c r="G1582" i="1"/>
  <c r="E6" i="4"/>
  <c r="E152" i="4"/>
  <c r="F361" i="4"/>
  <c r="D360" i="4"/>
  <c r="G1401" i="1"/>
  <c r="H1526" i="1"/>
  <c r="G1556" i="1"/>
  <c r="J1564" i="1"/>
  <c r="H1564" i="1"/>
  <c r="G1564" i="1"/>
  <c r="I1564" i="1" s="1"/>
  <c r="J1565" i="1"/>
  <c r="H1565" i="1"/>
  <c r="G1565" i="1"/>
  <c r="J1566" i="1"/>
  <c r="H1566" i="1"/>
  <c r="G1566" i="1"/>
  <c r="I1566" i="1" s="1"/>
  <c r="J1567" i="1"/>
  <c r="H1567" i="1"/>
  <c r="G1567" i="1"/>
  <c r="J1568" i="1"/>
  <c r="H1568" i="1"/>
  <c r="G1568" i="1"/>
  <c r="I1568" i="1" s="1"/>
  <c r="J1569" i="1"/>
  <c r="H1569" i="1"/>
  <c r="G1569" i="1"/>
  <c r="J1570" i="1"/>
  <c r="H1570" i="1"/>
  <c r="G1570" i="1"/>
  <c r="I1570" i="1" s="1"/>
  <c r="G1571" i="1"/>
  <c r="J1573" i="1"/>
  <c r="H1573" i="1"/>
  <c r="G1573" i="1"/>
  <c r="I1573" i="1" s="1"/>
  <c r="J1574" i="1"/>
  <c r="H1574" i="1"/>
  <c r="G1574" i="1"/>
  <c r="J1575" i="1"/>
  <c r="H1575" i="1"/>
  <c r="G1575" i="1"/>
  <c r="I1575" i="1" s="1"/>
  <c r="J1576" i="1"/>
  <c r="H1576" i="1"/>
  <c r="G1576" i="1"/>
  <c r="G1577" i="1"/>
  <c r="E418" i="4"/>
  <c r="D413" i="1" s="1"/>
  <c r="E640" i="4"/>
  <c r="D634" i="1" s="1"/>
  <c r="H1598" i="1"/>
  <c r="H1600" i="1"/>
  <c r="H1602" i="1"/>
  <c r="H1604" i="1"/>
  <c r="H1606" i="1"/>
  <c r="H1608" i="1"/>
  <c r="H1610" i="1"/>
  <c r="H1612" i="1"/>
  <c r="H1614" i="1"/>
  <c r="H1616" i="1"/>
  <c r="H1618" i="1"/>
  <c r="H1620" i="1"/>
  <c r="H1622" i="1"/>
  <c r="H1624" i="1"/>
  <c r="H1626" i="1"/>
  <c r="H1628"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D7" i="4"/>
  <c r="D125" i="4"/>
  <c r="F141" i="4"/>
  <c r="G24" i="9"/>
  <c r="H24" i="9"/>
  <c r="F153" i="4"/>
  <c r="F231" i="4"/>
  <c r="D308" i="4"/>
  <c r="F362" i="4"/>
  <c r="F374" i="4"/>
  <c r="F426" i="4"/>
  <c r="D431" i="4"/>
  <c r="D479" i="4"/>
  <c r="D491" i="4"/>
  <c r="D571" i="4"/>
  <c r="D597" i="4"/>
  <c r="E156" i="9"/>
  <c r="B156" i="9" s="1"/>
  <c r="F607" i="4"/>
  <c r="D629" i="4"/>
  <c r="G338" i="9"/>
  <c r="E338" i="9" s="1"/>
  <c r="B338" i="9" s="1"/>
  <c r="F203" i="5"/>
  <c r="G339" i="9"/>
  <c r="E339" i="9" s="1"/>
  <c r="B339" i="9" s="1"/>
  <c r="F219" i="5"/>
  <c r="G1547" i="1"/>
  <c r="D152" i="4"/>
  <c r="F427" i="4"/>
  <c r="F13" i="5"/>
  <c r="F70" i="5"/>
  <c r="H336" i="9"/>
  <c r="E336" i="9" s="1"/>
  <c r="B336" i="9" s="1"/>
  <c r="E177" i="5"/>
  <c r="G348" i="9"/>
  <c r="E348" i="9" s="1"/>
  <c r="D141" i="6"/>
  <c r="F5" i="6"/>
  <c r="F71" i="5"/>
  <c r="F89" i="5"/>
  <c r="H316" i="9"/>
  <c r="H315" i="9"/>
  <c r="F178" i="5"/>
  <c r="F204" i="5"/>
  <c r="F220" i="5"/>
  <c r="F252" i="5"/>
  <c r="F256" i="5"/>
  <c r="F6" i="6"/>
  <c r="F36" i="6"/>
  <c r="F90" i="6"/>
  <c r="F130" i="6"/>
  <c r="B346" i="9"/>
  <c r="E345" i="9"/>
  <c r="I10" i="3" s="1"/>
  <c r="D44" i="8"/>
  <c r="G343" i="9" s="1"/>
  <c r="E343" i="9" s="1"/>
  <c r="D88" i="5"/>
  <c r="E147" i="5"/>
  <c r="D1152" i="1" s="1"/>
  <c r="H1152" i="1" s="1"/>
  <c r="G315" i="9"/>
  <c r="G316" i="9"/>
  <c r="E316" i="9" s="1"/>
  <c r="B316" i="9" s="1"/>
  <c r="F150" i="5"/>
  <c r="D177" i="5"/>
  <c r="E337" i="9"/>
  <c r="B337" i="9" s="1"/>
  <c r="F197" i="5"/>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309"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H179" i="9"/>
  <c r="L228" i="9"/>
  <c r="F228"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180" i="9"/>
  <c r="G179" i="9"/>
  <c r="E179" i="9" s="1"/>
  <c r="B179" i="9" s="1"/>
  <c r="G178" i="9"/>
  <c r="E178" i="9" s="1"/>
  <c r="B178" i="9" s="1"/>
  <c r="G177" i="9"/>
  <c r="E177" i="9" s="1"/>
  <c r="B177" i="9" s="1"/>
  <c r="G176" i="9"/>
  <c r="E176" i="9" s="1"/>
  <c r="B176" i="9" s="1"/>
  <c r="G175" i="9"/>
  <c r="E175" i="9" s="1"/>
  <c r="B175" i="9" s="1"/>
  <c r="G174" i="9"/>
  <c r="E174" i="9" s="1"/>
  <c r="B174" i="9" s="1"/>
  <c r="I10" i="9"/>
  <c r="B280" i="9"/>
  <c r="B228" i="9"/>
  <c r="B283" i="9"/>
  <c r="B285" i="9"/>
  <c r="B287" i="9"/>
  <c r="B289" i="9"/>
  <c r="B291" i="9"/>
  <c r="I1558" i="1" l="1"/>
  <c r="D1537" i="1"/>
  <c r="I31" i="3"/>
  <c r="E315" i="9"/>
  <c r="B315" i="9" s="1"/>
  <c r="D1255" i="1"/>
  <c r="I25" i="3"/>
  <c r="H19" i="9"/>
  <c r="E19" i="9" s="1"/>
  <c r="B19" i="9" s="1"/>
  <c r="G642" i="1"/>
  <c r="F164" i="4"/>
  <c r="F49" i="4"/>
  <c r="G45" i="1"/>
  <c r="E180" i="9"/>
  <c r="B180" i="9" s="1"/>
  <c r="B207" i="9"/>
  <c r="F88" i="5"/>
  <c r="C1093" i="1"/>
  <c r="B343" i="9"/>
  <c r="B348" i="9"/>
  <c r="E347" i="9"/>
  <c r="F152" i="4"/>
  <c r="H18" i="3"/>
  <c r="D299" i="4"/>
  <c r="C148" i="1"/>
  <c r="F629" i="4"/>
  <c r="C623" i="1"/>
  <c r="F571" i="4"/>
  <c r="C565" i="1"/>
  <c r="F491" i="4"/>
  <c r="C485" i="1"/>
  <c r="D430" i="4"/>
  <c r="F431" i="4"/>
  <c r="C425" i="1"/>
  <c r="D417" i="4"/>
  <c r="F308" i="4"/>
  <c r="C303" i="1"/>
  <c r="E24" i="9"/>
  <c r="F125" i="4"/>
  <c r="C121" i="1"/>
  <c r="I1576" i="1"/>
  <c r="I1574" i="1"/>
  <c r="I1569" i="1"/>
  <c r="I1567" i="1"/>
  <c r="I1565" i="1"/>
  <c r="D418" i="4"/>
  <c r="F360" i="4"/>
  <c r="C355" i="1"/>
  <c r="E299" i="4"/>
  <c r="I18" i="3"/>
  <c r="D148" i="1"/>
  <c r="G1152" i="1"/>
  <c r="E309" i="9"/>
  <c r="B309" i="9" s="1"/>
  <c r="F177" i="5"/>
  <c r="D176" i="5"/>
  <c r="H24" i="3"/>
  <c r="C1181" i="1"/>
  <c r="K1481" i="9"/>
  <c r="G344" i="9"/>
  <c r="E344" i="9" s="1"/>
  <c r="B344" i="9" s="1"/>
  <c r="C1621" i="1"/>
  <c r="I39" i="3"/>
  <c r="F141" i="6"/>
  <c r="H31" i="3"/>
  <c r="C1537" i="1"/>
  <c r="E176" i="5"/>
  <c r="D1180" i="1" s="1"/>
  <c r="I24" i="3"/>
  <c r="D1181" i="1"/>
  <c r="D69" i="5"/>
  <c r="E69" i="5"/>
  <c r="F597" i="4"/>
  <c r="C591" i="1"/>
  <c r="D535" i="4"/>
  <c r="F479" i="4"/>
  <c r="C473" i="1"/>
  <c r="D6" i="4"/>
  <c r="F7" i="4"/>
  <c r="C3" i="1"/>
  <c r="E422" i="4"/>
  <c r="E300" i="4"/>
  <c r="D296" i="1" s="1"/>
  <c r="I17" i="3"/>
  <c r="D2" i="1"/>
  <c r="I1580" i="1"/>
  <c r="I1578" i="1"/>
  <c r="I1561" i="1"/>
  <c r="I1559" i="1"/>
  <c r="I1557" i="1"/>
  <c r="I1554" i="1"/>
  <c r="I1552" i="1"/>
  <c r="I1550" i="1"/>
  <c r="I1548" i="1"/>
  <c r="G1255" i="1" l="1"/>
  <c r="H1255" i="1"/>
  <c r="G3" i="1"/>
  <c r="H3" i="1"/>
  <c r="D300" i="4"/>
  <c r="F6" i="4"/>
  <c r="H17" i="3"/>
  <c r="D422" i="4"/>
  <c r="C2" i="1"/>
  <c r="G591" i="1"/>
  <c r="H591" i="1"/>
  <c r="E6" i="5"/>
  <c r="I23" i="3"/>
  <c r="D1074" i="1"/>
  <c r="G1181" i="1"/>
  <c r="H1181" i="1"/>
  <c r="F176" i="5"/>
  <c r="C1180" i="1"/>
  <c r="G355" i="1"/>
  <c r="H355" i="1"/>
  <c r="F418" i="4"/>
  <c r="C413" i="1"/>
  <c r="G121" i="1"/>
  <c r="H121" i="1"/>
  <c r="B24" i="9"/>
  <c r="G425" i="1"/>
  <c r="H425" i="1"/>
  <c r="F430" i="4"/>
  <c r="D639" i="4"/>
  <c r="C424" i="1"/>
  <c r="D423" i="4"/>
  <c r="D301" i="4"/>
  <c r="F299" i="4"/>
  <c r="C295" i="1"/>
  <c r="E643" i="4"/>
  <c r="D417" i="1"/>
  <c r="G473" i="1"/>
  <c r="H473" i="1"/>
  <c r="D640" i="4"/>
  <c r="F535" i="4"/>
  <c r="C529" i="1"/>
  <c r="F69" i="5"/>
  <c r="H23" i="3"/>
  <c r="C1074" i="1"/>
  <c r="D6" i="5"/>
  <c r="G1537" i="1"/>
  <c r="H1537" i="1"/>
  <c r="H9" i="3"/>
  <c r="H1621" i="1"/>
  <c r="G1621" i="1"/>
  <c r="H11" i="3"/>
  <c r="E301" i="4"/>
  <c r="D297" i="1" s="1"/>
  <c r="E423" i="4"/>
  <c r="D295" i="1"/>
  <c r="G303" i="1"/>
  <c r="H303" i="1"/>
  <c r="F417" i="4"/>
  <c r="C412" i="1"/>
  <c r="G485" i="1"/>
  <c r="H485" i="1"/>
  <c r="G565" i="1"/>
  <c r="H565" i="1"/>
  <c r="G623" i="1"/>
  <c r="H623" i="1"/>
  <c r="G148" i="1"/>
  <c r="H148" i="1"/>
  <c r="E342" i="9"/>
  <c r="G1093" i="1"/>
  <c r="H1093" i="1"/>
  <c r="G412" i="1" l="1"/>
  <c r="H412" i="1"/>
  <c r="D637" i="1"/>
  <c r="E644" i="4"/>
  <c r="E425" i="4"/>
  <c r="D420" i="1" s="1"/>
  <c r="D418" i="1"/>
  <c r="H20" i="9"/>
  <c r="N3" i="9"/>
  <c r="I11" i="3"/>
  <c r="G306" i="9"/>
  <c r="E306" i="9" s="1"/>
  <c r="B306" i="9" s="1"/>
  <c r="G299" i="9"/>
  <c r="F6" i="5"/>
  <c r="C1011" i="1"/>
  <c r="G529" i="1"/>
  <c r="H529" i="1"/>
  <c r="F640" i="4"/>
  <c r="C634" i="1"/>
  <c r="E424" i="4"/>
  <c r="D419" i="1" s="1"/>
  <c r="G295" i="1"/>
  <c r="H295" i="1"/>
  <c r="F301" i="4"/>
  <c r="C297" i="1"/>
  <c r="G424" i="1"/>
  <c r="H424" i="1"/>
  <c r="G2" i="1"/>
  <c r="H2" i="1"/>
  <c r="F300" i="4"/>
  <c r="C296" i="1"/>
  <c r="K3" i="9"/>
  <c r="I9" i="3"/>
  <c r="G1074" i="1"/>
  <c r="H1074" i="1"/>
  <c r="D644" i="4"/>
  <c r="D425" i="4"/>
  <c r="F423" i="4"/>
  <c r="C418" i="1"/>
  <c r="G20" i="9"/>
  <c r="E20" i="9" s="1"/>
  <c r="B20" i="9" s="1"/>
  <c r="F639" i="4"/>
  <c r="C633" i="1"/>
  <c r="G413" i="1"/>
  <c r="H413" i="1"/>
  <c r="G1180" i="1"/>
  <c r="H1180" i="1"/>
  <c r="H299" i="9"/>
  <c r="D1011" i="1"/>
  <c r="D643" i="4"/>
  <c r="D424" i="4"/>
  <c r="F422" i="4"/>
  <c r="C417" i="1"/>
  <c r="D645" i="4" l="1"/>
  <c r="F643" i="4"/>
  <c r="C637" i="1"/>
  <c r="G418" i="1"/>
  <c r="H418" i="1"/>
  <c r="F425" i="4"/>
  <c r="C420" i="1"/>
  <c r="G296" i="1"/>
  <c r="H296" i="1"/>
  <c r="G634" i="1"/>
  <c r="H634" i="1"/>
  <c r="H8" i="3"/>
  <c r="G1011" i="1"/>
  <c r="H1011" i="1"/>
  <c r="E299" i="9"/>
  <c r="G417" i="1"/>
  <c r="H417" i="1"/>
  <c r="F424" i="4"/>
  <c r="C419" i="1"/>
  <c r="G633" i="1"/>
  <c r="H633" i="1"/>
  <c r="D646" i="4"/>
  <c r="F644" i="4"/>
  <c r="C638" i="1"/>
  <c r="G297" i="1"/>
  <c r="H297" i="1"/>
  <c r="E646" i="4"/>
  <c r="D638" i="1"/>
  <c r="E645" i="4"/>
  <c r="G638" i="1" l="1"/>
  <c r="H638" i="1"/>
  <c r="D650" i="4"/>
  <c r="F646" i="4"/>
  <c r="C640" i="1"/>
  <c r="E649" i="4"/>
  <c r="D639" i="1"/>
  <c r="E650" i="4"/>
  <c r="D640" i="1"/>
  <c r="G419" i="1"/>
  <c r="H419" i="1"/>
  <c r="B299" i="9"/>
  <c r="M3" i="9"/>
  <c r="G420" i="1"/>
  <c r="H420" i="1"/>
  <c r="G637" i="1"/>
  <c r="H637" i="1"/>
  <c r="D649" i="4"/>
  <c r="F645" i="4"/>
  <c r="C639" i="1"/>
  <c r="G297" i="9" l="1"/>
  <c r="E297" i="9" s="1"/>
  <c r="B297" i="9" s="1"/>
  <c r="I20" i="3"/>
  <c r="D644" i="1"/>
  <c r="I19" i="3"/>
  <c r="D643" i="1"/>
  <c r="G639" i="1"/>
  <c r="H639" i="1"/>
  <c r="H19" i="3"/>
  <c r="F649" i="4"/>
  <c r="C643" i="1"/>
  <c r="H334" i="9"/>
  <c r="G334" i="9"/>
  <c r="G640" i="1"/>
  <c r="H640" i="1"/>
  <c r="F650" i="4"/>
  <c r="H20" i="3"/>
  <c r="C644" i="1"/>
  <c r="G644" i="1" l="1"/>
  <c r="H644" i="1"/>
  <c r="E334" i="9"/>
  <c r="G643" i="1"/>
  <c r="H643" i="1"/>
  <c r="H7" i="3"/>
  <c r="J3" i="9" l="1"/>
  <c r="B334" i="9"/>
  <c r="E298" i="9"/>
  <c r="I8" i="3" s="1"/>
  <c r="G295" i="9" l="1"/>
  <c r="H295" i="9"/>
  <c r="L293" i="9"/>
  <c r="F293" i="9" s="1"/>
  <c r="G18" i="9"/>
  <c r="H18" i="9"/>
  <c r="K13" i="9"/>
  <c r="K5" i="9"/>
  <c r="I7" i="9"/>
  <c r="J8" i="9"/>
  <c r="K9" i="9"/>
  <c r="I11" i="9"/>
  <c r="J12" i="9"/>
  <c r="G15" i="9"/>
  <c r="H16" i="9"/>
  <c r="H17" i="9"/>
  <c r="G22" i="9"/>
  <c r="J5" i="9"/>
  <c r="K6" i="9"/>
  <c r="I8" i="9"/>
  <c r="I12" i="9"/>
  <c r="M15" i="9"/>
  <c r="I17" i="9"/>
  <c r="H22" i="9"/>
  <c r="I5" i="9"/>
  <c r="J6" i="9"/>
  <c r="K7" i="9"/>
  <c r="I9" i="9"/>
  <c r="J10" i="9"/>
  <c r="K11" i="9"/>
  <c r="I13" i="9"/>
  <c r="L15" i="9"/>
  <c r="F15" i="9" s="1"/>
  <c r="M16" i="9"/>
  <c r="J17" i="9"/>
  <c r="G21" i="9"/>
  <c r="I6" i="9"/>
  <c r="J7" i="9"/>
  <c r="K8" i="9"/>
  <c r="J11" i="9"/>
  <c r="K12" i="9"/>
  <c r="H15" i="9"/>
  <c r="G16" i="9"/>
  <c r="G17" i="9"/>
  <c r="H21" i="9"/>
  <c r="J9" i="9"/>
  <c r="K10" i="9"/>
  <c r="J13" i="9"/>
  <c r="L16" i="9"/>
  <c r="F16" i="9" l="1"/>
  <c r="F14" i="9" s="1"/>
  <c r="E16" i="9"/>
  <c r="E6" i="9"/>
  <c r="B6" i="9" s="1"/>
  <c r="E295" i="9"/>
  <c r="E23" i="9" s="1"/>
  <c r="I7" i="3" s="1"/>
  <c r="E17" i="9"/>
  <c r="B17" i="9" s="1"/>
  <c r="E5" i="9"/>
  <c r="E21" i="9"/>
  <c r="B21" i="9" s="1"/>
  <c r="E13" i="9"/>
  <c r="B13" i="9" s="1"/>
  <c r="E10" i="9"/>
  <c r="B10" i="9" s="1"/>
  <c r="B5" i="9"/>
  <c r="E12" i="9"/>
  <c r="B12" i="9" s="1"/>
  <c r="E22" i="9"/>
  <c r="B22" i="9" s="1"/>
  <c r="E7" i="9"/>
  <c r="B7" i="9" s="1"/>
  <c r="E18" i="9"/>
  <c r="B18" i="9" s="1"/>
  <c r="E9" i="9"/>
  <c r="B9" i="9" s="1"/>
  <c r="E8" i="9"/>
  <c r="B8" i="9" s="1"/>
  <c r="E15" i="9"/>
  <c r="E11" i="9"/>
  <c r="B11" i="9" s="1"/>
  <c r="B293" i="9"/>
  <c r="F23" i="9"/>
  <c r="B16" i="9" l="1"/>
  <c r="B295" i="9"/>
  <c r="B15" i="9"/>
  <c r="E14" i="9"/>
  <c r="I13" i="3" s="1"/>
  <c r="F3" i="9"/>
  <c r="E4" i="9"/>
  <c r="E3" i="9" s="1"/>
</calcChain>
</file>

<file path=xl/sharedStrings.xml><?xml version="1.0" encoding="utf-8"?>
<sst xmlns="http://schemas.openxmlformats.org/spreadsheetml/2006/main" count="4733" uniqueCount="3656">
  <si>
    <t>Obveznik:</t>
  </si>
  <si>
    <t>17458 - GIMNAZIJA ANDRIJE MOHOROVIČIĆA RIJEKA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</si>
  <si>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</si>
  <si>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</si>
  <si>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</si>
  <si>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</si>
  <si>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</si>
  <si>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</si>
  <si>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</si>
  <si>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</si>
  <si>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</si>
  <si>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</si>
  <si>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</si>
  <si>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</si>
  <si>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</si>
  <si>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</si>
  <si>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</si>
  <si>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</si>
  <si>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</si>
  <si>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</si>
  <si>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</si>
  <si>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</si>
  <si>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</si>
  <si>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</si>
  <si>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</si>
  <si>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</si>
  <si>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</si>
  <si>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</si>
  <si>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</si>
  <si>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</si>
  <si>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</si>
  <si>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</si>
  <si>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</si>
  <si>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</si>
  <si>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</si>
  <si>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</si>
  <si>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</si>
  <si>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</si>
  <si>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</si>
  <si>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</si>
  <si>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</si>
  <si>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</si>
  <si>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</si>
  <si>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</si>
  <si>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</si>
  <si>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</si>
  <si>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</si>
  <si>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</si>
  <si>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</si>
  <si>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</si>
  <si>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</si>
  <si>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</si>
  <si>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</si>
  <si>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</si>
  <si>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</si>
  <si>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</si>
  <si>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</si>
  <si>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</si>
  <si>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</si>
  <si>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</si>
  <si>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</si>
  <si>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</si>
  <si>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</si>
  <si>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</si>
  <si>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</si>
  <si>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</si>
  <si>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</si>
  <si>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</si>
  <si>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</si>
  <si>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</si>
  <si>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</si>
  <si>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</si>
  <si>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</si>
  <si>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</si>
  <si>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</si>
  <si>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</si>
  <si>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</si>
  <si>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</si>
  <si>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</si>
  <si>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</si>
  <si>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</si>
  <si>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</si>
  <si>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</si>
  <si>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</si>
  <si>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</si>
  <si>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</si>
  <si>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</si>
  <si>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</si>
  <si>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</si>
  <si>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</si>
  <si>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</si>
  <si>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</si>
  <si>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</si>
  <si>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</si>
  <si>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</si>
  <si>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</si>
  <si>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</si>
  <si>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</si>
  <si>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</si>
  <si>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</si>
  <si>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</si>
  <si>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</si>
  <si>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</si>
  <si>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</si>
  <si>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</si>
  <si>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</si>
  <si>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</si>
  <si>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</si>
  <si>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</si>
  <si>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</si>
  <si>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</si>
  <si>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</si>
  <si>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</si>
  <si>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</si>
  <si>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</si>
  <si>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</si>
  <si>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</si>
  <si>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</si>
  <si>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</si>
  <si>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</si>
  <si>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</si>
  <si>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</si>
  <si>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</si>
  <si>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</si>
  <si>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</si>
  <si>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</si>
  <si>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</si>
  <si>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</si>
  <si>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</si>
  <si>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</si>
  <si>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</si>
  <si>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</si>
  <si>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</si>
  <si>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</si>
  <si>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</si>
  <si>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</si>
  <si>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</si>
  <si>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</si>
  <si>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</si>
  <si>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</si>
  <si>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</si>
  <si>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</si>
  <si>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</si>
  <si>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</si>
  <si>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</si>
  <si>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</si>
  <si>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</si>
  <si>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</si>
  <si>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</si>
  <si>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</si>
  <si>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</si>
  <si>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</si>
  <si>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</si>
  <si>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</si>
  <si>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</si>
  <si>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</si>
  <si>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</si>
  <si>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</si>
  <si>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</si>
  <si>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</si>
  <si>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</si>
  <si>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</si>
  <si>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</si>
  <si>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</si>
  <si>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</si>
  <si>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</si>
  <si>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</si>
  <si>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</si>
  <si>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</si>
  <si>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</si>
  <si>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</si>
  <si>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</si>
  <si>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</si>
  <si>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</si>
  <si>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</si>
  <si>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</si>
  <si>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</si>
  <si>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</si>
  <si>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</si>
  <si>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</si>
  <si>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</si>
  <si>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</si>
  <si>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</si>
  <si>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</si>
  <si>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</si>
  <si>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</si>
  <si>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</si>
  <si>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</si>
  <si>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</si>
  <si>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</si>
  <si>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</si>
  <si>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</si>
  <si>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</si>
  <si>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</si>
  <si>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</si>
  <si>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</si>
  <si>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</si>
  <si>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</si>
  <si>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</si>
  <si>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</si>
  <si>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</si>
  <si>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</si>
  <si>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</si>
  <si>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</si>
  <si>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</si>
  <si>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</si>
  <si>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</si>
  <si>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</si>
  <si>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</si>
  <si>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</si>
  <si>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</si>
  <si>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</si>
  <si>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</si>
  <si>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</si>
  <si>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</si>
  <si>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</si>
  <si>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</si>
  <si>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</si>
  <si>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</si>
  <si>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</si>
  <si>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</si>
  <si>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</si>
  <si>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</si>
  <si>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</si>
  <si>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</si>
  <si>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</si>
  <si>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</si>
  <si>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</si>
  <si>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</si>
  <si>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</si>
  <si>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</si>
  <si>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</si>
  <si>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</si>
  <si>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</si>
  <si>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</si>
  <si>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</si>
  <si>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</si>
  <si>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</si>
  <si>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</si>
  <si>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</si>
  <si>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</si>
  <si>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</si>
  <si>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</si>
  <si>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</si>
  <si>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</si>
  <si>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</si>
  <si>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</si>
  <si>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</si>
  <si>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</si>
  <si>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</si>
  <si>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</si>
  <si>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</si>
  <si>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</si>
  <si>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</si>
  <si>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</si>
  <si>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</si>
  <si>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</si>
  <si>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</si>
  <si>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</si>
  <si>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</si>
  <si>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</si>
  <si>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</si>
  <si>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</si>
  <si>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</si>
  <si>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</si>
  <si>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</si>
  <si>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</si>
  <si>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</si>
  <si>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</si>
  <si>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</si>
  <si>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</si>
  <si>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</si>
  <si>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</si>
  <si>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</si>
  <si>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</si>
  <si>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</si>
  <si>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</si>
  <si>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</si>
  <si>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</si>
  <si>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</si>
  <si>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</si>
  <si>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</si>
  <si>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</si>
  <si>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</si>
  <si>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</si>
  <si>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</si>
  <si>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</si>
  <si>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</si>
  <si>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</si>
  <si>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</si>
  <si>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</si>
  <si>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</si>
  <si>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</si>
  <si>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</si>
  <si>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</si>
  <si>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</si>
  <si>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</si>
  <si>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</si>
  <si>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</si>
  <si>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</si>
  <si>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</si>
  <si>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</si>
  <si>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</si>
  <si>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</si>
  <si>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</si>
  <si>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</si>
  <si>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</si>
  <si>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</si>
  <si>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</si>
  <si>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</si>
  <si>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</si>
  <si>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</si>
  <si>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</si>
  <si>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</si>
  <si>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</si>
  <si>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</si>
  <si>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</si>
  <si>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</si>
  <si>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</si>
  <si>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</si>
  <si>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</si>
  <si>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</si>
  <si>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</si>
  <si>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</si>
  <si>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</si>
  <si>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</si>
  <si>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</si>
  <si>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</si>
  <si>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</si>
  <si>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</si>
  <si>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</si>
  <si>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</si>
  <si>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</si>
  <si>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</si>
  <si>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</si>
  <si>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</si>
  <si>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</si>
  <si>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</si>
  <si>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</si>
  <si>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</si>
  <si>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</si>
  <si>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</si>
  <si>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</si>
  <si>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</si>
  <si>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</si>
  <si>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</si>
  <si>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</si>
  <si>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</si>
  <si>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</si>
  <si>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</si>
  <si>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</si>
  <si>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</si>
  <si>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</si>
  <si>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</si>
  <si>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</si>
  <si>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</si>
  <si>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</si>
  <si>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</si>
  <si>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</si>
  <si>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</si>
  <si>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</si>
  <si>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</si>
  <si>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</si>
  <si>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</si>
  <si>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</si>
  <si>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</si>
  <si>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</si>
  <si>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</si>
  <si>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</si>
  <si>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</si>
  <si>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</si>
  <si>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</si>
  <si>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</si>
  <si>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</si>
  <si>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</si>
  <si>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</si>
  <si>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</si>
  <si>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</si>
  <si>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</si>
  <si>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</si>
  <si>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</si>
  <si>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</si>
  <si>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</si>
  <si>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</si>
  <si>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</si>
  <si>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</si>
  <si>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</si>
  <si>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</si>
  <si>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</si>
  <si>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</si>
  <si>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</si>
  <si>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</si>
  <si>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</si>
  <si>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</si>
  <si>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</si>
  <si>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</si>
  <si>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</si>
  <si>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</si>
  <si>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</si>
  <si>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</si>
  <si>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</si>
  <si>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</si>
  <si>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</si>
  <si>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</si>
  <si>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</si>
  <si>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</si>
  <si>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</si>
  <si>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</si>
  <si>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</si>
  <si>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</si>
  <si>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</si>
  <si>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</si>
  <si>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</si>
  <si>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</si>
  <si>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</si>
  <si>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</si>
  <si>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</si>
  <si>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</si>
  <si>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</si>
  <si>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</si>
  <si>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</si>
  <si>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</si>
  <si>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</si>
  <si>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</si>
  <si>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</si>
  <si>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</si>
  <si>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</si>
  <si>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</si>
  <si>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</si>
  <si>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</si>
  <si>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</si>
  <si>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</si>
  <si>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</si>
  <si>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</si>
  <si>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</si>
  <si>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</si>
  <si>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</si>
  <si>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</si>
  <si>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</si>
  <si>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</si>
  <si>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</si>
  <si>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</si>
  <si>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</si>
  <si>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</si>
  <si>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</si>
  <si>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</si>
  <si>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</si>
  <si>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</si>
  <si>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</si>
  <si>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</si>
  <si>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</si>
  <si>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</si>
  <si>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</si>
  <si>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</si>
  <si>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</si>
  <si>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</si>
  <si>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</si>
  <si>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</si>
  <si>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</si>
  <si>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</si>
  <si>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</si>
  <si>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</si>
  <si>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</si>
  <si>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</si>
  <si>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</si>
  <si>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</si>
  <si>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</si>
  <si>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</si>
  <si>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</si>
  <si>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</si>
  <si>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</si>
  <si>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</si>
  <si>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</si>
  <si>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</si>
  <si>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</si>
  <si>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</si>
  <si>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</si>
  <si>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</si>
  <si>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</si>
  <si>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</si>
  <si>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</si>
  <si>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</si>
  <si>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</si>
  <si>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</si>
  <si>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</si>
  <si>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</si>
  <si>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</si>
  <si>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</si>
  <si>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</si>
  <si>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</si>
  <si>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</si>
  <si>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</si>
  <si>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</si>
  <si>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</si>
  <si>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</si>
  <si>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</si>
  <si>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</si>
  <si>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</si>
  <si>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</si>
  <si>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</si>
  <si>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</si>
  <si>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</si>
  <si>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</si>
  <si>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</si>
  <si>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</si>
  <si>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</si>
  <si>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</si>
  <si>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</si>
  <si>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</si>
  <si>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</si>
  <si>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</si>
  <si>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</si>
  <si>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</si>
  <si>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</si>
  <si>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</si>
  <si>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</si>
  <si>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</si>
  <si>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</si>
  <si>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</si>
  <si>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</si>
  <si>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</si>
  <si>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</si>
  <si>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</si>
  <si>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</si>
  <si>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</si>
  <si>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</si>
  <si>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</si>
  <si>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</si>
  <si>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</si>
  <si>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</si>
  <si>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</si>
  <si>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</si>
  <si>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</si>
  <si>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</si>
  <si>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</si>
  <si>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</si>
  <si>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</si>
  <si>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</si>
  <si>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</si>
  <si>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</si>
  <si>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</si>
  <si>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</si>
  <si>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</si>
  <si>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</si>
  <si>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</si>
  <si>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</si>
  <si>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</si>
  <si>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</si>
  <si>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</si>
  <si>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</si>
  <si>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</si>
  <si>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</si>
  <si>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</si>
  <si>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</si>
  <si>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</si>
  <si>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</si>
  <si>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</si>
  <si>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</si>
  <si>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</si>
  <si>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</si>
  <si>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</si>
  <si>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</si>
  <si>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</si>
  <si>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</si>
  <si>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</si>
  <si>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</si>
  <si>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</si>
  <si>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</si>
  <si>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</si>
  <si>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</si>
  <si>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</si>
  <si>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</si>
  <si>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</si>
  <si>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</si>
  <si>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</si>
  <si>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</si>
  <si>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</si>
  <si>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</si>
  <si>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</si>
  <si>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</si>
  <si>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</si>
  <si>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</si>
  <si>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</si>
  <si>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</si>
  <si>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</si>
  <si>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</si>
  <si>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</si>
  <si>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</si>
  <si>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</si>
  <si>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</si>
  <si>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</si>
  <si>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</si>
  <si>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</si>
  <si>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</si>
  <si>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</si>
  <si>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</si>
  <si>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</si>
  <si>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</si>
  <si>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</si>
  <si>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</si>
  <si>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</si>
  <si>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</si>
  <si>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</si>
  <si>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</si>
  <si>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</si>
  <si>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</si>
  <si>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</si>
  <si>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</si>
  <si>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</si>
  <si>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</si>
  <si>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</si>
  <si>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</si>
  <si>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</si>
  <si>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</si>
  <si>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</si>
  <si>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</si>
  <si>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</si>
  <si>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</si>
  <si>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</si>
  <si>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</si>
  <si>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</si>
  <si>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</si>
  <si>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</si>
  <si>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</si>
  <si>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</si>
  <si>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</si>
  <si>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</si>
  <si>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</si>
  <si>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</si>
  <si>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</si>
  <si>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</si>
  <si>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</si>
  <si>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</si>
  <si>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</si>
  <si>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</si>
  <si>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</si>
  <si>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</si>
  <si>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</si>
  <si>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</si>
  <si>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</si>
  <si>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</si>
  <si>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</si>
  <si>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</si>
  <si>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</si>
  <si>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</si>
  <si>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</si>
  <si>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</si>
  <si>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</si>
  <si>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</si>
  <si>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</si>
  <si>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</si>
  <si>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</si>
  <si>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</si>
  <si>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</si>
  <si>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</si>
  <si>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</si>
  <si>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</si>
  <si>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</si>
  <si>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</si>
  <si>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</si>
  <si>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</si>
  <si>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</si>
  <si>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</si>
  <si>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</si>
  <si>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</si>
  <si>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</si>
  <si>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</si>
  <si>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</si>
  <si>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</si>
  <si>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</si>
  <si>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</si>
  <si>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</si>
  <si>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</si>
  <si>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</si>
  <si>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</si>
  <si>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</si>
  <si>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</si>
  <si>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</si>
  <si>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</si>
  <si>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</si>
  <si>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</si>
  <si>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</si>
  <si>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</si>
  <si>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</si>
  <si>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</si>
  <si>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</si>
  <si>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</si>
  <si>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</si>
  <si>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</si>
  <si>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</si>
  <si>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</si>
  <si>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</si>
  <si>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</si>
  <si>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</si>
  <si>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</si>
  <si>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</si>
  <si>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</si>
  <si>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</si>
  <si>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</si>
  <si>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</si>
  <si>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</si>
  <si>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</si>
  <si>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</si>
  <si>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</si>
  <si>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</si>
  <si>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</si>
  <si>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</si>
  <si>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</si>
  <si>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</si>
  <si>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</si>
  <si>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</si>
  <si>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</si>
  <si>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</si>
  <si>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</si>
  <si>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</si>
  <si>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</si>
  <si>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</si>
  <si>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</si>
  <si>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</si>
  <si>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</si>
  <si>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</si>
  <si>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</si>
  <si>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</si>
  <si>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</si>
  <si>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</si>
  <si>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</si>
  <si>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</si>
  <si>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</si>
  <si>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</si>
  <si>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</si>
  <si>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</si>
  <si>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</si>
  <si>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</si>
  <si>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</si>
  <si>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</si>
  <si>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</si>
  <si>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</si>
  <si>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</si>
  <si>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</si>
  <si>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</si>
  <si>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</si>
  <si>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</si>
  <si>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</si>
  <si>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</si>
  <si>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</si>
  <si>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</si>
  <si>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</si>
  <si>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</si>
  <si>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</si>
  <si>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</si>
  <si>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</si>
  <si>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</si>
  <si>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</si>
  <si>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</si>
  <si>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</si>
  <si>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</si>
  <si>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</si>
  <si>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</si>
  <si>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</si>
  <si>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</si>
  <si>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</si>
  <si>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</si>
  <si>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</si>
  <si>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</si>
  <si>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</si>
  <si>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</si>
  <si>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</si>
  <si>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</si>
  <si>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</si>
  <si>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</si>
  <si>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</si>
  <si>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</si>
  <si>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</si>
  <si>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</si>
  <si>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</si>
  <si>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</si>
  <si>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</si>
  <si>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</si>
  <si>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</si>
  <si>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</si>
  <si>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</si>
  <si>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</si>
  <si>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</si>
  <si>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</si>
  <si>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</si>
  <si>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</si>
  <si>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</si>
  <si>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</si>
  <si>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</si>
  <si>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</si>
  <si>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</si>
  <si>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</si>
  <si>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</si>
  <si>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</si>
  <si>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</si>
  <si>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</si>
  <si>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</si>
  <si>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</si>
  <si>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</si>
  <si>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</si>
  <si>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</si>
  <si>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</si>
  <si>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</si>
  <si>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</si>
  <si>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</si>
  <si>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</si>
  <si>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</si>
  <si>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</si>
  <si>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</si>
  <si>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</si>
  <si>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</si>
  <si>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</si>
  <si>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</si>
  <si>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</si>
  <si>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</si>
  <si>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</si>
  <si>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</si>
  <si>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</si>
  <si>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</si>
  <si>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</si>
  <si>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</si>
  <si>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</si>
  <si>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</si>
  <si>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</si>
  <si>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</si>
  <si>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</si>
  <si>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</si>
  <si>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</si>
  <si>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</si>
  <si>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</si>
  <si>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</si>
  <si>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</si>
  <si>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</si>
  <si>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</si>
  <si>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</si>
  <si>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</si>
  <si>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</si>
  <si>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</si>
  <si>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</si>
  <si>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</si>
  <si>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</si>
  <si>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</si>
  <si>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</si>
  <si>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</si>
  <si>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</si>
  <si>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</si>
  <si>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</si>
  <si>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</si>
  <si>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</si>
  <si>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</si>
  <si>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</si>
  <si>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</si>
  <si>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</si>
  <si>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</si>
  <si>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</si>
  <si>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</si>
  <si>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</si>
  <si>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</si>
  <si>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</si>
  <si>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</si>
  <si>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</si>
  <si>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</si>
  <si>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</si>
  <si>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</si>
  <si>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</si>
  <si>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</si>
  <si>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</si>
  <si>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</si>
  <si>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</si>
  <si>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</si>
  <si>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</si>
  <si>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</si>
  <si>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</si>
  <si>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</si>
  <si>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</si>
  <si>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</si>
  <si>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</si>
  <si>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</si>
  <si>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</si>
  <si>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</si>
  <si>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</si>
  <si>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</si>
  <si>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</si>
  <si>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</si>
  <si>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</si>
  <si>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</si>
  <si>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</si>
  <si>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</si>
  <si>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</si>
  <si>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</si>
  <si>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</si>
  <si>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</si>
  <si>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</si>
  <si>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</si>
  <si>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</si>
  <si>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</si>
  <si>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</si>
  <si>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</si>
  <si>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</si>
  <si>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</si>
  <si>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</si>
  <si>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</si>
  <si>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</si>
  <si>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</si>
  <si>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</si>
  <si>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</si>
  <si>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</si>
  <si>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</si>
  <si>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</si>
  <si>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</si>
  <si>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</si>
  <si>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</si>
  <si>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</si>
  <si>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</si>
  <si>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</si>
  <si>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</si>
  <si>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</si>
  <si>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</si>
  <si>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</si>
  <si>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</si>
  <si>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</si>
  <si>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</si>
  <si>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</si>
  <si>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</si>
  <si>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</si>
  <si>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</si>
  <si>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</si>
  <si>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</si>
  <si>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</si>
  <si>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</si>
  <si>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</si>
  <si>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</si>
  <si>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</si>
  <si>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</si>
  <si>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</si>
  <si>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</si>
  <si>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</si>
  <si>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</si>
  <si>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</si>
  <si>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</si>
  <si>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</si>
  <si>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</si>
  <si>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</si>
  <si>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</si>
  <si>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</si>
  <si>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</si>
  <si>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</si>
  <si>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</si>
  <si>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</si>
  <si>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</si>
  <si>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</si>
  <si>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</si>
  <si>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</si>
  <si>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</si>
  <si>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</si>
  <si>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</si>
  <si>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</si>
  <si>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</si>
  <si>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</si>
  <si>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</si>
  <si>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</si>
  <si>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</si>
  <si>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</si>
  <si>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</si>
  <si>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</si>
  <si>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</si>
  <si>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</si>
  <si>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</si>
  <si>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</si>
  <si>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</si>
  <si>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</si>
  <si>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</si>
  <si>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</si>
  <si>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</si>
  <si>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</si>
  <si>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</si>
  <si>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</si>
  <si>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</si>
  <si>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</si>
  <si>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</si>
  <si>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</si>
  <si>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</si>
  <si>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</si>
  <si>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</si>
  <si>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</si>
  <si>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</si>
  <si>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</si>
  <si>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</si>
  <si>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</si>
  <si>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</si>
  <si>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</si>
  <si>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</si>
  <si>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</si>
  <si>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</si>
  <si>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</si>
  <si>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</si>
  <si>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</si>
  <si>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</si>
  <si>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</si>
  <si>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</si>
  <si>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</si>
  <si>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</si>
  <si>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</si>
  <si>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</si>
  <si>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</si>
  <si>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</si>
  <si>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</si>
  <si>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</si>
  <si>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</si>
  <si>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</si>
  <si>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</si>
  <si>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</si>
  <si>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</si>
  <si>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</si>
  <si>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</si>
  <si>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</si>
  <si>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</si>
  <si>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</si>
  <si>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</si>
  <si>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</si>
  <si>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</si>
  <si>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</si>
  <si>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</si>
  <si>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</si>
  <si>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</si>
  <si>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</si>
  <si>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</si>
  <si>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</si>
  <si>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</si>
  <si>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</si>
  <si>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</si>
  <si>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</si>
  <si>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</si>
  <si>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</si>
  <si>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</si>
  <si>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</si>
  <si>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</si>
  <si>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</si>
  <si>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</si>
  <si>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</si>
  <si>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</si>
  <si>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</si>
  <si>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</si>
  <si>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</si>
  <si>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</si>
  <si>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</si>
  <si>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</si>
  <si>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</si>
  <si>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</si>
  <si>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</si>
  <si>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</si>
  <si>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</si>
  <si>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</si>
  <si>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</si>
  <si>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</si>
  <si>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</si>
  <si>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</si>
  <si>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</si>
  <si>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</si>
  <si>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</si>
  <si>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</si>
  <si>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</si>
  <si>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</si>
  <si>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</si>
  <si>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</si>
  <si>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</si>
  <si>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</si>
  <si>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</si>
  <si>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</si>
  <si>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</si>
  <si>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</si>
  <si>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</si>
  <si>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</si>
  <si>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</si>
  <si>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</si>
  <si>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</si>
  <si>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</si>
  <si>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</si>
  <si>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</si>
  <si>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</si>
  <si>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</si>
  <si>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</si>
  <si>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</si>
  <si>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</si>
  <si>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</si>
  <si>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</si>
  <si>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</si>
  <si>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</si>
  <si>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</si>
  <si>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</si>
  <si>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</si>
  <si>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</si>
  <si>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</si>
  <si>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</si>
  <si>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</si>
  <si>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</si>
  <si>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</si>
  <si>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</si>
  <si>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</si>
  <si>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</si>
  <si>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</si>
  <si>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</si>
  <si>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</si>
  <si>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</si>
  <si>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</si>
  <si>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</si>
  <si>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</si>
  <si>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</si>
  <si>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</si>
  <si>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</si>
  <si>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</si>
  <si>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</si>
  <si>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</si>
  <si>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</si>
  <si>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</si>
  <si>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</si>
  <si>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</si>
  <si>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</si>
  <si>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</si>
  <si>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</si>
  <si>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</si>
  <si>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</si>
  <si>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</si>
  <si>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</si>
  <si>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</si>
  <si>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</si>
  <si>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</si>
  <si>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</si>
  <si>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</si>
  <si>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</si>
  <si>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</si>
  <si>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</si>
  <si>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</si>
  <si>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</si>
  <si>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</si>
  <si>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</si>
  <si>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</si>
  <si>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</si>
  <si>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</si>
  <si>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</si>
  <si>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</si>
  <si>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</si>
  <si>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</si>
  <si>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</si>
  <si>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</si>
  <si>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</si>
  <si>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</si>
  <si>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</si>
  <si>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</si>
  <si>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</si>
  <si>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</si>
  <si>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</si>
  <si>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</si>
  <si>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</si>
  <si>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</si>
  <si>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</si>
  <si>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</si>
  <si>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</si>
  <si>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</si>
  <si>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</si>
  <si>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</si>
  <si>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</si>
  <si>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</si>
  <si>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</si>
  <si>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</si>
  <si>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</si>
  <si>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</si>
  <si>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</si>
  <si>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</si>
  <si>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</si>
  <si>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</si>
  <si>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</si>
  <si>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</si>
  <si>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</si>
  <si>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</si>
  <si>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</si>
  <si>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</si>
  <si>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</si>
  <si>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</si>
  <si>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</si>
  <si>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</si>
  <si>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</si>
  <si>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</si>
  <si>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</si>
  <si>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</si>
  <si>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</si>
  <si>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</si>
  <si>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</si>
  <si>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</si>
  <si>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</si>
  <si>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</si>
  <si>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</si>
  <si>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</si>
  <si>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</si>
  <si>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</si>
  <si>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</si>
  <si>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</si>
  <si>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</si>
  <si>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</si>
  <si>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</si>
  <si>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</si>
  <si>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</si>
  <si>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</si>
  <si>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</si>
  <si>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</si>
  <si>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</si>
  <si>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</si>
  <si>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</si>
  <si>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</si>
  <si>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</si>
  <si>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</si>
  <si>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</si>
  <si>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</si>
  <si>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</si>
  <si>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</si>
  <si>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</si>
  <si>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</si>
  <si>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</si>
  <si>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</si>
  <si>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</si>
  <si>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</si>
  <si>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</si>
  <si>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</si>
  <si>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</si>
  <si>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</si>
  <si>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</si>
  <si>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</si>
  <si>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</si>
  <si>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</si>
  <si>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</si>
  <si>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</si>
  <si>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</si>
  <si>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</si>
  <si>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</si>
  <si>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</si>
  <si>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</si>
  <si>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</si>
  <si>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</si>
  <si>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</si>
  <si>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</si>
  <si>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</si>
  <si>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</si>
  <si>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</si>
  <si>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</si>
  <si>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</si>
  <si>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</si>
  <si>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</si>
  <si>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</si>
  <si>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</si>
  <si>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</si>
  <si>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</si>
  <si>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</si>
  <si>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</si>
  <si>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</si>
  <si>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</si>
  <si>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</si>
  <si>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</si>
  <si>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</si>
  <si>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</si>
  <si>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</si>
  <si>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</si>
  <si>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</si>
  <si>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</si>
  <si>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</si>
  <si>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</si>
  <si>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</si>
  <si>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</si>
  <si>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</si>
  <si>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</si>
  <si>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</si>
  <si>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</si>
  <si>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</si>
  <si>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</si>
  <si>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</si>
  <si>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</si>
  <si>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</si>
  <si>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</si>
  <si>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</si>
  <si>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</si>
  <si>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</si>
  <si>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</si>
  <si>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</si>
  <si>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</si>
  <si>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</si>
  <si>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</si>
  <si>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</si>
  <si>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</si>
  <si>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</si>
  <si>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</si>
  <si>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</si>
  <si>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</si>
  <si>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</si>
  <si>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</si>
  <si>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</si>
  <si>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</si>
  <si>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</si>
  <si>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</si>
  <si>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</si>
  <si>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</si>
  <si>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</si>
  <si>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</si>
  <si>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</si>
  <si>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</si>
  <si>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</si>
  <si>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</si>
  <si>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</si>
  <si>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</si>
  <si>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</si>
  <si>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</si>
  <si>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</si>
  <si>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</si>
  <si>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</si>
  <si>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</si>
  <si>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</si>
  <si>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</si>
  <si>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</si>
  <si>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</si>
  <si>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</si>
  <si>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</si>
  <si>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</si>
  <si>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</si>
  <si>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</si>
  <si>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</si>
  <si>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</si>
  <si>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</si>
  <si>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</si>
  <si>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</si>
  <si>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</si>
  <si>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</si>
  <si>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</si>
  <si>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</si>
  <si>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</si>
  <si>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</si>
  <si>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</si>
  <si>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</si>
  <si>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</si>
  <si>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</si>
  <si>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</si>
  <si>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</si>
  <si>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</si>
  <si>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</si>
  <si>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</si>
  <si>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</si>
  <si>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</si>
  <si>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</si>
  <si>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</si>
  <si>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</si>
  <si>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</si>
  <si>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</si>
  <si>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</si>
  <si>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</si>
  <si>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</si>
  <si>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</si>
  <si>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</si>
  <si>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</si>
  <si>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</si>
  <si>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</si>
  <si>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</si>
  <si>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</si>
  <si>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</si>
  <si>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</si>
  <si>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</si>
  <si>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</si>
  <si>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</si>
  <si>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</si>
  <si>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</si>
  <si>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</si>
  <si>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</si>
  <si>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</si>
  <si>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</si>
  <si>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</si>
  <si>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</si>
  <si>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</si>
  <si>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</si>
  <si>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</si>
  <si>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</si>
  <si>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</si>
  <si>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</si>
  <si>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</si>
  <si>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</si>
  <si>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</si>
  <si>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</si>
  <si>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</si>
  <si>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</si>
  <si>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</si>
  <si>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</si>
  <si>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</si>
  <si>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</si>
  <si>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</si>
  <si>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</si>
  <si>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</si>
  <si>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</si>
  <si>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</si>
  <si>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</si>
  <si>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</si>
  <si>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</si>
  <si>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</si>
  <si>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</si>
  <si>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</si>
  <si>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</si>
  <si>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</si>
  <si>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</si>
  <si>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</si>
  <si>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</si>
  <si>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</si>
  <si>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</si>
  <si>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</si>
  <si>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</si>
  <si>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</si>
  <si>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</si>
  <si>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</si>
  <si>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</si>
  <si>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</si>
  <si>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</si>
  <si>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</si>
  <si>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</si>
  <si>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</si>
  <si>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</si>
  <si>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</si>
  <si>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</si>
  <si>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</si>
  <si>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</si>
  <si>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</si>
  <si>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</si>
  <si>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</si>
  <si>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</si>
  <si>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</si>
  <si>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</si>
  <si>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</si>
  <si>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</si>
  <si>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</si>
  <si>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</si>
  <si>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</si>
  <si>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</si>
  <si>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</si>
  <si>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</si>
  <si>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</si>
  <si>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</si>
  <si>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</si>
  <si>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</si>
  <si>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</si>
  <si>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</si>
  <si>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</si>
  <si>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</si>
  <si>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</si>
  <si>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</si>
  <si>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</si>
  <si>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</si>
  <si>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</si>
  <si>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</si>
  <si>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</si>
  <si>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</si>
  <si>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</si>
  <si>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</si>
  <si>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</si>
  <si>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</si>
  <si>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</si>
  <si>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</si>
  <si>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</si>
  <si>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</si>
  <si>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</si>
  <si>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</si>
  <si>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</si>
  <si>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</si>
  <si>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</si>
  <si>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</si>
  <si>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</si>
  <si>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</si>
  <si>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</si>
  <si>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</si>
  <si>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</si>
  <si>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</si>
  <si>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</si>
  <si>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</si>
  <si>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</si>
  <si>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</si>
  <si>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</si>
  <si>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</si>
  <si>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</si>
  <si>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</si>
  <si>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</si>
  <si>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</si>
  <si>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</si>
  <si>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</si>
  <si>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</si>
  <si>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</si>
  <si>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</si>
  <si>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</si>
  <si>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</si>
  <si>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</si>
  <si>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</si>
  <si>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</si>
  <si>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</si>
  <si>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</si>
  <si>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</si>
  <si>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</si>
  <si>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</si>
  <si>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</si>
  <si>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</si>
  <si>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</si>
  <si>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</si>
  <si>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</si>
  <si>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</si>
  <si>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</si>
  <si>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</si>
  <si>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</si>
  <si>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</si>
  <si>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</si>
  <si>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</si>
  <si>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</si>
  <si>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</si>
  <si>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</si>
  <si>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</si>
  <si>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</si>
  <si>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</si>
  <si>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</si>
  <si>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</si>
  <si>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</si>
  <si>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</si>
  <si>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</si>
  <si>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</si>
  <si>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</si>
  <si>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</si>
  <si>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</si>
  <si>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</si>
  <si>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</si>
  <si>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</si>
  <si>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</si>
  <si>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</si>
  <si>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</si>
  <si>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</si>
  <si>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</si>
  <si>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</si>
  <si>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</si>
  <si>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</si>
  <si>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</si>
  <si>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</si>
  <si>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</si>
  <si>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</si>
  <si>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</si>
  <si>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</si>
  <si>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</si>
  <si>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</si>
  <si>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</si>
  <si>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</si>
  <si>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</si>
  <si>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</si>
  <si>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</si>
  <si>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</si>
  <si>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</si>
  <si>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</si>
  <si>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</si>
  <si>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</si>
  <si>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</si>
  <si>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</si>
  <si>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</si>
  <si>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</si>
  <si>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</si>
  <si>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</si>
  <si>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</si>
  <si>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</si>
  <si>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</si>
  <si>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</si>
  <si>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</si>
  <si>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</si>
  <si>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</si>
  <si>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</si>
  <si>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</si>
  <si>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</si>
  <si>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</si>
  <si>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</si>
  <si>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</si>
  <si>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</si>
  <si>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</si>
  <si>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</si>
  <si>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</si>
  <si>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</si>
  <si>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</si>
  <si>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</si>
  <si>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</si>
  <si>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</si>
  <si>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</si>
  <si>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</si>
  <si>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</si>
  <si>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</si>
  <si>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</si>
  <si>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</si>
  <si>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</si>
  <si>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</si>
  <si>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</si>
  <si>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</si>
  <si>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</si>
  <si>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</si>
  <si>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</si>
  <si>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</si>
  <si>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</si>
  <si>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</si>
  <si>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</si>
  <si>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</si>
  <si>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</si>
  <si>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</si>
  <si>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</si>
  <si>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</si>
  <si>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</si>
  <si>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</si>
  <si>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</si>
  <si>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</si>
  <si>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</si>
  <si>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</si>
  <si>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</si>
  <si>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</si>
  <si>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</si>
  <si>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</si>
  <si>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</si>
  <si>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</si>
  <si>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</si>
  <si>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</si>
  <si>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</si>
  <si>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</si>
  <si>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</si>
  <si>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</si>
  <si>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</si>
  <si>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</si>
  <si>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</si>
  <si>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</si>
  <si>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</si>
  <si>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</si>
  <si>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</si>
  <si>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</si>
  <si>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</si>
  <si>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</si>
  <si>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</si>
  <si>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</si>
  <si>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</si>
  <si>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</si>
  <si>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</si>
  <si>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</si>
  <si>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</si>
  <si>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</si>
  <si>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</si>
  <si>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</si>
  <si>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</si>
  <si>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</si>
  <si>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</si>
  <si>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</si>
  <si>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</si>
  <si>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</si>
  <si>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</si>
  <si>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</si>
  <si>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</si>
  <si>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</si>
  <si>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</si>
  <si>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</si>
  <si>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</si>
  <si>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</si>
  <si>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</si>
  <si>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</si>
  <si>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</si>
  <si>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</si>
  <si>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</si>
  <si>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</si>
  <si>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</si>
  <si>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</si>
  <si>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</si>
  <si>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</si>
  <si>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</si>
  <si>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</si>
  <si>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</si>
  <si>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</si>
  <si>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</si>
  <si>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</si>
  <si>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</si>
  <si>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</si>
  <si>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</si>
  <si>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</si>
  <si>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</si>
  <si>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</si>
  <si>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</si>
  <si>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</si>
  <si>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</si>
  <si>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</si>
  <si>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</si>
  <si>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</si>
  <si>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</si>
  <si>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</si>
  <si>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</si>
  <si>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</si>
  <si>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</si>
  <si>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</si>
  <si>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</si>
  <si>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</si>
  <si>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</si>
  <si>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</si>
  <si>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</si>
  <si>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</si>
  <si>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</si>
  <si>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</si>
  <si>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</si>
  <si>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</si>
  <si>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</si>
  <si>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</si>
  <si>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</si>
  <si>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</si>
  <si>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</si>
  <si>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</si>
  <si>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</si>
  <si>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</si>
  <si>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</si>
  <si>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</si>
  <si>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</si>
  <si>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</si>
  <si>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</si>
  <si>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</si>
  <si>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</si>
  <si>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</si>
  <si>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</si>
  <si>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</si>
  <si>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</si>
  <si>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</si>
  <si>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</si>
  <si>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</si>
  <si>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</si>
  <si>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</si>
  <si>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</si>
  <si>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</si>
  <si>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</si>
  <si>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</si>
  <si>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</si>
  <si>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</si>
  <si>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</si>
  <si>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</si>
  <si>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</si>
  <si>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</si>
  <si>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</si>
  <si>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</si>
  <si>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</si>
  <si>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</si>
  <si>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</si>
  <si>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</si>
  <si>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</si>
  <si>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</si>
  <si>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</si>
  <si>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</si>
  <si>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</si>
  <si>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</si>
  <si>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</si>
  <si>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</si>
  <si>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</si>
  <si>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</si>
  <si>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</si>
  <si>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</si>
  <si>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</si>
  <si>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</si>
  <si>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</si>
  <si>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</si>
  <si>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</si>
  <si>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</si>
  <si>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</si>
  <si>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</si>
  <si>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</si>
  <si>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</si>
  <si>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</si>
  <si>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</si>
  <si>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</si>
  <si>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</si>
  <si>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</si>
  <si>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</si>
  <si>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</si>
  <si>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</si>
  <si>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</si>
  <si>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</si>
  <si>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</si>
  <si>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</si>
  <si>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</si>
  <si>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</si>
  <si>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</si>
  <si>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</si>
  <si>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</si>
  <si>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</si>
  <si>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</si>
  <si>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</si>
  <si>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</si>
  <si>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</si>
  <si>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</si>
  <si>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</si>
  <si>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</si>
  <si>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</si>
  <si>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</si>
  <si>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</si>
  <si>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</si>
  <si>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</si>
  <si>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</si>
  <si>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</si>
  <si>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</si>
  <si>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</si>
  <si>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</si>
  <si>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</si>
  <si>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</si>
  <si>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</si>
  <si>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</si>
  <si>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</si>
  <si>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</si>
  <si>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</si>
  <si>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</si>
  <si>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</si>
  <si>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</si>
  <si>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</si>
  <si>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</si>
  <si>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</si>
  <si>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</si>
  <si>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</si>
  <si>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</si>
  <si>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</si>
  <si>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</si>
  <si>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</si>
  <si>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</si>
  <si>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</si>
  <si>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</si>
  <si>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</si>
  <si>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</si>
  <si>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</si>
  <si>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</si>
  <si>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</si>
  <si>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</si>
  <si>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</si>
  <si>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</si>
  <si>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</si>
  <si>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</si>
  <si>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</si>
  <si>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</si>
  <si>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</si>
  <si>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</si>
  <si>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</si>
  <si>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</si>
  <si>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</si>
  <si>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</si>
  <si>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</si>
  <si>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</si>
  <si>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</si>
  <si>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</si>
  <si>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</si>
  <si>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</si>
  <si>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</si>
  <si>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</si>
  <si>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</si>
  <si>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</si>
  <si>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</si>
  <si>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</si>
  <si>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</si>
  <si>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</si>
  <si>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</si>
  <si>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</si>
  <si>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</si>
  <si>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</si>
  <si>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</si>
  <si>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</si>
  <si>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</si>
  <si>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</si>
  <si>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</si>
  <si>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</si>
  <si>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</si>
  <si>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</si>
  <si>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</si>
  <si>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</si>
  <si>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</si>
  <si>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</si>
  <si>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</si>
  <si>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</si>
  <si>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</si>
  <si>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</si>
  <si>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</si>
  <si>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</si>
  <si>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</si>
  <si>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</si>
  <si>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</si>
  <si>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</si>
  <si>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</si>
  <si>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</si>
  <si>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</si>
  <si>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</si>
  <si>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</si>
  <si>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</si>
  <si>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</si>
  <si>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</si>
  <si>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</si>
  <si>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</si>
  <si>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</si>
  <si>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</si>
  <si>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</si>
  <si>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</si>
  <si>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</si>
  <si>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</si>
  <si>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</si>
  <si>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</si>
  <si>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</si>
  <si>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</si>
  <si>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</si>
  <si>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</si>
  <si>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</si>
  <si>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</si>
  <si>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</si>
  <si>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</si>
  <si>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</si>
  <si>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</si>
  <si>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</si>
  <si>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</si>
  <si>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</si>
  <si>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</si>
  <si>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</si>
  <si>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</si>
  <si>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</si>
  <si>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</si>
  <si>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</si>
  <si>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</si>
  <si>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</si>
  <si>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</si>
  <si>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</si>
  <si>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</si>
  <si>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</si>
  <si>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</si>
  <si>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</si>
  <si>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</si>
  <si>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</si>
  <si>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</si>
  <si>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</si>
  <si>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</si>
  <si>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</si>
  <si>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</si>
  <si>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</si>
  <si>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</si>
  <si>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</si>
  <si>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</si>
  <si>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</si>
  <si>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</si>
  <si>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</si>
  <si>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</si>
  <si>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</si>
  <si>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</si>
  <si>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</si>
  <si>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</si>
  <si>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</si>
  <si>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</si>
  <si>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</si>
  <si>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</si>
  <si>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</si>
  <si>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</si>
  <si>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</si>
  <si>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</si>
  <si>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</si>
  <si>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</si>
  <si>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</si>
  <si>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</si>
  <si>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</si>
  <si>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</si>
  <si>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</si>
  <si>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</si>
  <si>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</si>
  <si>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</si>
  <si>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</si>
  <si>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</si>
  <si>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</si>
  <si>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</si>
  <si>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</si>
  <si>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</si>
  <si>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</si>
  <si>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</si>
  <si>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</si>
  <si>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</si>
  <si>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</si>
  <si>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</si>
  <si>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</si>
  <si>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</si>
  <si>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</si>
  <si>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</si>
  <si>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</si>
  <si>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</si>
  <si>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</si>
  <si>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</si>
  <si>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ANDRIJE MOHOROVIČIĆA RIJEKA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</si>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</sst>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1679697.68</v>
      </c>
      <c r="D2" s="7">
        <f>'PR-RAS'!E6</f>
        <v>1753261.08</v>
      </c>
      <c r="E2" s="7">
        <v>0</v>
      </c>
      <c r="F2" s="7">
        <v>0</v>
      </c>
      <c r="G2" s="8">
        <f t="shared" ref="G2:G274" si="0">(B2/1000)*(C2*1+D2*2)</f>
        <v>5186.2198399999997</v>
      </c>
      <c r="H2" s="8">
        <f t="shared" ref="H2:H274" si="1">ABS(C2-ROUND(C2,0))+ABS(D2-ROUND(D2,0))</f>
        <v>0.40000000013969839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1543823.06</v>
      </c>
      <c r="D45" s="2">
        <f>'PR-RAS'!E49</f>
        <v>1618806.39</v>
      </c>
      <c r="E45" s="2">
        <v>0</v>
      </c>
      <c r="F45" s="2">
        <v>0</v>
      </c>
      <c r="G45" s="3">
        <f t="shared" si="0"/>
        <v>210383.17695999998</v>
      </c>
      <c r="H45" s="3">
        <f t="shared" si="1"/>
        <v>0.44999999995343387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1543823.06</v>
      </c>
      <c r="D64" s="2">
        <f>'PR-RAS'!E68</f>
        <v>1618806.39</v>
      </c>
      <c r="E64" s="2">
        <v>0</v>
      </c>
      <c r="F64" s="2">
        <v>0</v>
      </c>
      <c r="G64" s="3">
        <f t="shared" si="0"/>
        <v>301230.45792000002</v>
      </c>
      <c r="H64" s="3">
        <f t="shared" si="1"/>
        <v>0.44999999995343387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1543823.06</v>
      </c>
      <c r="D65" s="2">
        <f>'PR-RAS'!E69</f>
        <v>1618806.39</v>
      </c>
      <c r="E65" s="2">
        <v>0</v>
      </c>
      <c r="F65" s="2">
        <v>0</v>
      </c>
      <c r="G65" s="3">
        <f t="shared" si="0"/>
        <v>306011.89376000001</v>
      </c>
      <c r="H65" s="3">
        <f t="shared" si="1"/>
        <v>0.44999999995343387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7.0000000000000007E-2</v>
      </c>
      <c r="D78" s="2">
        <f>'PR-RAS'!E82</f>
        <v>0.03</v>
      </c>
      <c r="E78" s="2">
        <v>0</v>
      </c>
      <c r="F78" s="2">
        <v>0</v>
      </c>
      <c r="G78" s="3">
        <f t="shared" si="0"/>
        <v>1.001E-2</v>
      </c>
      <c r="H78" s="3">
        <f t="shared" si="1"/>
        <v>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7.0000000000000007E-2</v>
      </c>
      <c r="D79" s="2">
        <f>'PR-RAS'!E83</f>
        <v>0.03</v>
      </c>
      <c r="E79" s="2">
        <v>0</v>
      </c>
      <c r="F79" s="2">
        <v>0</v>
      </c>
      <c r="G79" s="3">
        <f t="shared" si="0"/>
        <v>1.014E-2</v>
      </c>
      <c r="H79" s="3">
        <f t="shared" si="1"/>
        <v>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7.0000000000000007E-2</v>
      </c>
      <c r="D81" s="2">
        <f>'PR-RAS'!E85</f>
        <v>0.03</v>
      </c>
      <c r="E81" s="2">
        <v>0</v>
      </c>
      <c r="F81" s="2">
        <v>0</v>
      </c>
      <c r="G81" s="3">
        <f t="shared" si="0"/>
        <v>1.0400000000000001E-2</v>
      </c>
      <c r="H81" s="3">
        <f t="shared" si="1"/>
        <v>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12030.69</v>
      </c>
      <c r="D102" s="2">
        <f>'PR-RAS'!E106</f>
        <v>16326.36</v>
      </c>
      <c r="E102" s="2">
        <v>0</v>
      </c>
      <c r="F102" s="2">
        <v>0</v>
      </c>
      <c r="G102" s="3">
        <f t="shared" si="0"/>
        <v>4513.0244100000009</v>
      </c>
      <c r="H102" s="3">
        <f t="shared" si="1"/>
        <v>0.67000000000007276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12030.69</v>
      </c>
      <c r="D108" s="2">
        <f>'PR-RAS'!E112</f>
        <v>16326.36</v>
      </c>
      <c r="E108" s="2">
        <v>0</v>
      </c>
      <c r="F108" s="2">
        <v>0</v>
      </c>
      <c r="G108" s="3">
        <f t="shared" si="0"/>
        <v>4781.1248700000006</v>
      </c>
      <c r="H108" s="3">
        <f t="shared" si="1"/>
        <v>0.67000000000007276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12030.69</v>
      </c>
      <c r="D113" s="2">
        <f>'PR-RAS'!E117</f>
        <v>16326.36</v>
      </c>
      <c r="E113" s="2">
        <v>0</v>
      </c>
      <c r="F113" s="2">
        <v>0</v>
      </c>
      <c r="G113" s="3">
        <f t="shared" si="0"/>
        <v>5004.5419200000006</v>
      </c>
      <c r="H113" s="3">
        <f t="shared" si="1"/>
        <v>0.67000000000007276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24218.959999999999</v>
      </c>
      <c r="D121" s="2">
        <f>'PR-RAS'!E125</f>
        <v>22384.53</v>
      </c>
      <c r="E121" s="2">
        <v>0</v>
      </c>
      <c r="F121" s="2">
        <v>0</v>
      </c>
      <c r="G121" s="3">
        <f t="shared" si="0"/>
        <v>8278.5623999999989</v>
      </c>
      <c r="H121" s="3">
        <f t="shared" si="1"/>
        <v>0.51000000000203727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464.53</v>
      </c>
      <c r="D122" s="2">
        <f>'PR-RAS'!E126</f>
        <v>464.53</v>
      </c>
      <c r="E122" s="2">
        <v>0</v>
      </c>
      <c r="F122" s="2">
        <v>0</v>
      </c>
      <c r="G122" s="3">
        <f t="shared" si="0"/>
        <v>168.62438999999998</v>
      </c>
      <c r="H122" s="3">
        <f t="shared" si="1"/>
        <v>0.94000000000005457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464.53</v>
      </c>
      <c r="D124" s="2">
        <f>'PR-RAS'!E128</f>
        <v>464.53</v>
      </c>
      <c r="E124" s="2">
        <v>0</v>
      </c>
      <c r="F124" s="2">
        <v>0</v>
      </c>
      <c r="G124" s="3">
        <f t="shared" si="0"/>
        <v>171.41156999999998</v>
      </c>
      <c r="H124" s="3">
        <f t="shared" si="1"/>
        <v>0.94000000000005457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23754.43</v>
      </c>
      <c r="D125" s="2">
        <f>'PR-RAS'!E129</f>
        <v>21920</v>
      </c>
      <c r="E125" s="2">
        <v>0</v>
      </c>
      <c r="F125" s="2">
        <v>0</v>
      </c>
      <c r="G125" s="3">
        <f t="shared" si="0"/>
        <v>8381.7093199999999</v>
      </c>
      <c r="H125" s="3">
        <f t="shared" si="1"/>
        <v>0.43000000000029104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23754.43</v>
      </c>
      <c r="D126" s="2">
        <f>'PR-RAS'!E130</f>
        <v>21920</v>
      </c>
      <c r="E126" s="2">
        <v>0</v>
      </c>
      <c r="F126" s="2">
        <v>0</v>
      </c>
      <c r="G126" s="3">
        <f t="shared" si="0"/>
        <v>8449.3037499999991</v>
      </c>
      <c r="H126" s="3">
        <f t="shared" si="1"/>
        <v>0.43000000000029104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99624.9</v>
      </c>
      <c r="D130" s="2">
        <f>'PR-RAS'!E134</f>
        <v>95743.77</v>
      </c>
      <c r="E130" s="2">
        <v>0</v>
      </c>
      <c r="F130" s="2">
        <v>0</v>
      </c>
      <c r="G130" s="3">
        <f t="shared" si="0"/>
        <v>37553.504760000003</v>
      </c>
      <c r="H130" s="3">
        <f t="shared" si="1"/>
        <v>0.33000000000174623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99624.9</v>
      </c>
      <c r="D131" s="2">
        <f>'PR-RAS'!E135</f>
        <v>95743.77</v>
      </c>
      <c r="E131" s="2">
        <v>0</v>
      </c>
      <c r="F131" s="2">
        <v>0</v>
      </c>
      <c r="G131" s="3">
        <f t="shared" si="0"/>
        <v>37844.617200000001</v>
      </c>
      <c r="H131" s="3">
        <f t="shared" si="1"/>
        <v>0.33000000000174623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99624.9</v>
      </c>
      <c r="D132" s="2">
        <f>'PR-RAS'!E136</f>
        <v>95743.77</v>
      </c>
      <c r="E132" s="2">
        <v>0</v>
      </c>
      <c r="F132" s="2">
        <v>0</v>
      </c>
      <c r="G132" s="3">
        <f t="shared" si="0"/>
        <v>38135.729640000005</v>
      </c>
      <c r="H132" s="3">
        <f t="shared" si="1"/>
        <v>0.33000000000174623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1656584.5100000002</v>
      </c>
      <c r="D148" s="2">
        <f>'PR-RAS'!E152</f>
        <v>1892527.4000000001</v>
      </c>
      <c r="E148" s="2">
        <v>0</v>
      </c>
      <c r="F148" s="2">
        <v>0</v>
      </c>
      <c r="G148" s="3">
        <f t="shared" si="0"/>
        <v>799920.97857000004</v>
      </c>
      <c r="H148" s="3">
        <f t="shared" si="1"/>
        <v>0.88999999989755452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1516875.5100000002</v>
      </c>
      <c r="D149" s="2">
        <f>'PR-RAS'!E153</f>
        <v>1747960.91</v>
      </c>
      <c r="E149" s="2">
        <v>0</v>
      </c>
      <c r="F149" s="2">
        <v>0</v>
      </c>
      <c r="G149" s="3">
        <f t="shared" si="0"/>
        <v>741894.00483999995</v>
      </c>
      <c r="H149" s="3">
        <f t="shared" si="1"/>
        <v>0.57999999984167516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1251575.1000000001</v>
      </c>
      <c r="D150" s="2">
        <f>'PR-RAS'!E154</f>
        <v>1456907.14</v>
      </c>
      <c r="E150" s="2">
        <v>0</v>
      </c>
      <c r="F150" s="2">
        <v>0</v>
      </c>
      <c r="G150" s="3">
        <f t="shared" si="0"/>
        <v>620643.01761999994</v>
      </c>
      <c r="H150" s="3">
        <f t="shared" si="1"/>
        <v>0.23999999999068677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1251575.1000000001</v>
      </c>
      <c r="D151" s="2">
        <f>'PR-RAS'!E155</f>
        <v>1456907.14</v>
      </c>
      <c r="E151" s="2">
        <v>0</v>
      </c>
      <c r="F151" s="2">
        <v>0</v>
      </c>
      <c r="G151" s="3">
        <f t="shared" si="0"/>
        <v>624808.40700000001</v>
      </c>
      <c r="H151" s="3">
        <f t="shared" si="1"/>
        <v>0.23999999999068677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58790.36</v>
      </c>
      <c r="D155" s="2">
        <f>'PR-RAS'!E159</f>
        <v>50663.95</v>
      </c>
      <c r="E155" s="2">
        <v>0</v>
      </c>
      <c r="F155" s="2">
        <v>0</v>
      </c>
      <c r="G155" s="3">
        <f t="shared" si="0"/>
        <v>24658.212040000002</v>
      </c>
      <c r="H155" s="3">
        <f t="shared" si="1"/>
        <v>0.41000000000349246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206510.05</v>
      </c>
      <c r="D156" s="2">
        <f>'PR-RAS'!E160</f>
        <v>240389.82</v>
      </c>
      <c r="E156" s="2">
        <v>0</v>
      </c>
      <c r="F156" s="2">
        <v>0</v>
      </c>
      <c r="G156" s="3">
        <f t="shared" si="0"/>
        <v>106529.90194999998</v>
      </c>
      <c r="H156" s="3">
        <f t="shared" si="1"/>
        <v>0.22999999998137355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206510.05</v>
      </c>
      <c r="D158" s="2">
        <f>'PR-RAS'!E162</f>
        <v>240389.82</v>
      </c>
      <c r="E158" s="2">
        <v>0</v>
      </c>
      <c r="F158" s="2">
        <v>0</v>
      </c>
      <c r="G158" s="3">
        <f t="shared" si="0"/>
        <v>107904.48133</v>
      </c>
      <c r="H158" s="3">
        <f t="shared" si="1"/>
        <v>0.22999999998137355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137323.78999999998</v>
      </c>
      <c r="D160" s="2">
        <f>'PR-RAS'!E164</f>
        <v>142633.04999999999</v>
      </c>
      <c r="E160" s="2">
        <v>0</v>
      </c>
      <c r="F160" s="2">
        <v>0</v>
      </c>
      <c r="G160" s="3">
        <f t="shared" si="0"/>
        <v>67191.792509999999</v>
      </c>
      <c r="H160" s="3">
        <f t="shared" si="1"/>
        <v>0.26000000000931323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44017.95</v>
      </c>
      <c r="D161" s="2">
        <f>'PR-RAS'!E165</f>
        <v>45217.7</v>
      </c>
      <c r="E161" s="2">
        <v>0</v>
      </c>
      <c r="F161" s="2">
        <v>0</v>
      </c>
      <c r="G161" s="3">
        <f t="shared" si="0"/>
        <v>21512.535999999996</v>
      </c>
      <c r="H161" s="3">
        <f t="shared" si="1"/>
        <v>0.35000000000582077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23116.37</v>
      </c>
      <c r="D162" s="2">
        <f>'PR-RAS'!E166</f>
        <v>21514.85</v>
      </c>
      <c r="E162" s="2">
        <v>0</v>
      </c>
      <c r="F162" s="2">
        <v>0</v>
      </c>
      <c r="G162" s="3">
        <f t="shared" si="0"/>
        <v>10649.517269999998</v>
      </c>
      <c r="H162" s="3">
        <f t="shared" si="1"/>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20601.580000000002</v>
      </c>
      <c r="D163" s="2">
        <f>'PR-RAS'!E167</f>
        <v>23312.85</v>
      </c>
      <c r="E163" s="2">
        <v>0</v>
      </c>
      <c r="F163" s="2">
        <v>0</v>
      </c>
      <c r="G163" s="3">
        <f t="shared" si="0"/>
        <v>10890.81936</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300</v>
      </c>
      <c r="D164" s="2">
        <f>'PR-RAS'!E168</f>
        <v>390</v>
      </c>
      <c r="E164" s="2">
        <v>0</v>
      </c>
      <c r="F164" s="2">
        <v>0</v>
      </c>
      <c r="G164" s="3">
        <f t="shared" si="0"/>
        <v>176.04000000000002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26506.1</v>
      </c>
      <c r="D166" s="2">
        <f>'PR-RAS'!E170</f>
        <v>33547.42</v>
      </c>
      <c r="E166" s="2">
        <v>0</v>
      </c>
      <c r="F166" s="2">
        <v>0</v>
      </c>
      <c r="G166" s="3">
        <f t="shared" si="0"/>
        <v>15444.155100000002</v>
      </c>
      <c r="H166" s="3">
        <f t="shared" si="1"/>
        <v>0.51999999999679858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11944.81</v>
      </c>
      <c r="D167" s="2">
        <f>'PR-RAS'!E171</f>
        <v>15576.73</v>
      </c>
      <c r="E167" s="2">
        <v>0</v>
      </c>
      <c r="F167" s="2">
        <v>0</v>
      </c>
      <c r="G167" s="3">
        <f t="shared" si="0"/>
        <v>7154.3128200000001</v>
      </c>
      <c r="H167" s="3">
        <f t="shared" si="1"/>
        <v>0.46000000000094587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536.1</v>
      </c>
      <c r="D168" s="2">
        <f>'PR-RAS'!E172</f>
        <v>1110.1300000000001</v>
      </c>
      <c r="E168" s="2">
        <v>0</v>
      </c>
      <c r="F168" s="2">
        <v>0</v>
      </c>
      <c r="G168" s="3">
        <f t="shared" si="0"/>
        <v>460.31212000000005</v>
      </c>
      <c r="H168" s="3">
        <f t="shared" si="1"/>
        <v>0.23000000000013188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12510.63</v>
      </c>
      <c r="D169" s="2">
        <f>'PR-RAS'!E173</f>
        <v>13817.48</v>
      </c>
      <c r="E169" s="2">
        <v>0</v>
      </c>
      <c r="F169" s="2">
        <v>0</v>
      </c>
      <c r="G169" s="3">
        <f t="shared" si="0"/>
        <v>6744.4591199999995</v>
      </c>
      <c r="H169" s="3">
        <f t="shared" si="1"/>
        <v>0.8500000000003638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609.29999999999995</v>
      </c>
      <c r="D170" s="2">
        <f>'PR-RAS'!E174</f>
        <v>472.92</v>
      </c>
      <c r="E170" s="2">
        <v>0</v>
      </c>
      <c r="F170" s="2">
        <v>0</v>
      </c>
      <c r="G170" s="3">
        <f t="shared" si="0"/>
        <v>262.81866000000002</v>
      </c>
      <c r="H170" s="3">
        <f t="shared" si="1"/>
        <v>0.37999999999993861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681.28</v>
      </c>
      <c r="D171" s="2">
        <f>'PR-RAS'!E175</f>
        <v>2465.16</v>
      </c>
      <c r="E171" s="2">
        <v>0</v>
      </c>
      <c r="F171" s="2">
        <v>0</v>
      </c>
      <c r="G171" s="3">
        <f t="shared" si="0"/>
        <v>953.97199999999998</v>
      </c>
      <c r="H171" s="3">
        <f t="shared" si="1"/>
        <v>0.4399999999998272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223.98</v>
      </c>
      <c r="D173" s="2">
        <f>'PR-RAS'!E177</f>
        <v>105</v>
      </c>
      <c r="E173" s="2">
        <v>0</v>
      </c>
      <c r="F173" s="2">
        <v>0</v>
      </c>
      <c r="G173" s="3">
        <f t="shared" si="0"/>
        <v>74.644559999999998</v>
      </c>
      <c r="H173" s="3">
        <f t="shared" si="1"/>
        <v>2.0000000000010232E-2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30691.110000000004</v>
      </c>
      <c r="D174" s="2">
        <f>'PR-RAS'!E178</f>
        <v>35130.990000000005</v>
      </c>
      <c r="E174" s="2">
        <v>0</v>
      </c>
      <c r="F174" s="2">
        <v>0</v>
      </c>
      <c r="G174" s="3">
        <f t="shared" si="0"/>
        <v>17464.884570000002</v>
      </c>
      <c r="H174" s="3">
        <f t="shared" si="1"/>
        <v>0.11999999999898137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3778.4</v>
      </c>
      <c r="D175" s="2">
        <f>'PR-RAS'!E179</f>
        <v>9440.86</v>
      </c>
      <c r="E175" s="2">
        <v>0</v>
      </c>
      <c r="F175" s="2">
        <v>0</v>
      </c>
      <c r="G175" s="3">
        <f t="shared" si="0"/>
        <v>3942.8608800000002</v>
      </c>
      <c r="H175" s="3">
        <f t="shared" si="1"/>
        <v>0.53999999999950887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7954.04</v>
      </c>
      <c r="D176" s="2">
        <f>'PR-RAS'!E180</f>
        <v>4511.92</v>
      </c>
      <c r="E176" s="2">
        <v>0</v>
      </c>
      <c r="F176" s="2">
        <v>0</v>
      </c>
      <c r="G176" s="3">
        <f t="shared" si="0"/>
        <v>2971.1289999999999</v>
      </c>
      <c r="H176" s="3">
        <f t="shared" si="1"/>
        <v>0.11999999999989086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104.5</v>
      </c>
      <c r="E177" s="2">
        <v>0</v>
      </c>
      <c r="F177" s="2">
        <v>0</v>
      </c>
      <c r="G177" s="3">
        <f t="shared" si="0"/>
        <v>36.783999999999999</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9712.0400000000009</v>
      </c>
      <c r="D178" s="2">
        <f>'PR-RAS'!E182</f>
        <v>10587.74</v>
      </c>
      <c r="E178" s="2">
        <v>0</v>
      </c>
      <c r="F178" s="2">
        <v>0</v>
      </c>
      <c r="G178" s="3">
        <f t="shared" si="0"/>
        <v>5467.0910399999993</v>
      </c>
      <c r="H178" s="3">
        <f t="shared" si="1"/>
        <v>0.30000000000109139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2631.17</v>
      </c>
      <c r="D180" s="2">
        <f>'PR-RAS'!E184</f>
        <v>2800</v>
      </c>
      <c r="E180" s="2">
        <v>0</v>
      </c>
      <c r="F180" s="2">
        <v>0</v>
      </c>
      <c r="G180" s="3">
        <f t="shared" si="0"/>
        <v>1473.37943</v>
      </c>
      <c r="H180" s="3">
        <f t="shared" si="1"/>
        <v>0.17000000000007276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2447.41</v>
      </c>
      <c r="D181" s="2">
        <f>'PR-RAS'!E185</f>
        <v>2193.8000000000002</v>
      </c>
      <c r="E181" s="2">
        <v>0</v>
      </c>
      <c r="F181" s="2">
        <v>0</v>
      </c>
      <c r="G181" s="3">
        <f t="shared" si="0"/>
        <v>1230.3018</v>
      </c>
      <c r="H181" s="3">
        <f t="shared" si="1"/>
        <v>0.60999999999967258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1519.92</v>
      </c>
      <c r="D182" s="2">
        <f>'PR-RAS'!E186</f>
        <v>2171.58</v>
      </c>
      <c r="E182" s="2">
        <v>0</v>
      </c>
      <c r="F182" s="2">
        <v>0</v>
      </c>
      <c r="G182" s="3">
        <f t="shared" si="0"/>
        <v>1061.21748</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2648.13</v>
      </c>
      <c r="D183" s="2">
        <f>'PR-RAS'!E187</f>
        <v>3320.59</v>
      </c>
      <c r="E183" s="2">
        <v>0</v>
      </c>
      <c r="F183" s="2">
        <v>0</v>
      </c>
      <c r="G183" s="3">
        <f t="shared" si="0"/>
        <v>1690.6544200000003</v>
      </c>
      <c r="H183" s="3">
        <f t="shared" si="1"/>
        <v>0.53999999999996362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29608.81</v>
      </c>
      <c r="D184" s="2">
        <f>'PR-RAS'!E188</f>
        <v>21917.54</v>
      </c>
      <c r="E184" s="2">
        <v>0</v>
      </c>
      <c r="F184" s="2">
        <v>0</v>
      </c>
      <c r="G184" s="3">
        <f t="shared" si="0"/>
        <v>13440.23187</v>
      </c>
      <c r="H184" s="3">
        <f t="shared" si="1"/>
        <v>0.64999999999781721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6499.82</v>
      </c>
      <c r="D190" s="2">
        <f>'PR-RAS'!E194</f>
        <v>6819.4</v>
      </c>
      <c r="E190" s="2">
        <v>0</v>
      </c>
      <c r="F190" s="2">
        <v>0</v>
      </c>
      <c r="G190" s="3">
        <f t="shared" si="0"/>
        <v>3806.1991799999996</v>
      </c>
      <c r="H190" s="3">
        <f t="shared" si="1"/>
        <v>0.57999999999992724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623.59</v>
      </c>
      <c r="D191" s="2">
        <f>'PR-RAS'!E195</f>
        <v>1827.4</v>
      </c>
      <c r="E191" s="2">
        <v>0</v>
      </c>
      <c r="F191" s="2">
        <v>0</v>
      </c>
      <c r="G191" s="3">
        <f t="shared" si="0"/>
        <v>812.89410000000009</v>
      </c>
      <c r="H191" s="3">
        <f t="shared" si="1"/>
        <v>0.81000000000005912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1756</v>
      </c>
      <c r="D193" s="2">
        <f>'PR-RAS'!E197</f>
        <v>0</v>
      </c>
      <c r="E193" s="2">
        <v>0</v>
      </c>
      <c r="F193" s="2">
        <v>0</v>
      </c>
      <c r="G193" s="3">
        <f t="shared" si="0"/>
        <v>337.15199999999999</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4120.2299999999996</v>
      </c>
      <c r="D195" s="2">
        <f>'PR-RAS'!E199</f>
        <v>4992</v>
      </c>
      <c r="E195" s="2">
        <v>0</v>
      </c>
      <c r="F195" s="2">
        <v>0</v>
      </c>
      <c r="G195" s="3">
        <f t="shared" si="0"/>
        <v>2736.2206200000001</v>
      </c>
      <c r="H195" s="3">
        <f t="shared" si="1"/>
        <v>0.22999999999956344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573.05999999999995</v>
      </c>
      <c r="D198" s="2">
        <f>'PR-RAS'!E202</f>
        <v>514.32000000000005</v>
      </c>
      <c r="E198" s="2">
        <v>0</v>
      </c>
      <c r="F198" s="2">
        <v>0</v>
      </c>
      <c r="G198" s="3">
        <f t="shared" si="0"/>
        <v>315.53490000000005</v>
      </c>
      <c r="H198" s="3">
        <f t="shared" si="1"/>
        <v>0.37999999999999545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573.05999999999995</v>
      </c>
      <c r="D212" s="2">
        <f>'PR-RAS'!E216</f>
        <v>514.32000000000005</v>
      </c>
      <c r="E212" s="2">
        <v>0</v>
      </c>
      <c r="F212" s="2">
        <v>0</v>
      </c>
      <c r="G212" s="3">
        <f t="shared" si="0"/>
        <v>337.95870000000002</v>
      </c>
      <c r="H212" s="3">
        <f t="shared" si="1"/>
        <v>0.37999999999999545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352.09</v>
      </c>
      <c r="D213" s="2">
        <f>'PR-RAS'!E217</f>
        <v>446.35</v>
      </c>
      <c r="E213" s="2">
        <v>0</v>
      </c>
      <c r="F213" s="2">
        <v>0</v>
      </c>
      <c r="G213" s="3">
        <f t="shared" si="0"/>
        <v>263.89547999999996</v>
      </c>
      <c r="H213" s="3">
        <f t="shared" si="1"/>
        <v>0.43999999999999773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9.44</v>
      </c>
      <c r="D215" s="2">
        <f>'PR-RAS'!E219</f>
        <v>3.27</v>
      </c>
      <c r="E215" s="2">
        <v>0</v>
      </c>
      <c r="F215" s="2">
        <v>0</v>
      </c>
      <c r="G215" s="3">
        <f t="shared" si="0"/>
        <v>3.4197199999999999</v>
      </c>
      <c r="H215" s="3">
        <f t="shared" si="1"/>
        <v>0.70999999999999952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211.53</v>
      </c>
      <c r="D216" s="2">
        <f>'PR-RAS'!E220</f>
        <v>64.7</v>
      </c>
      <c r="E216" s="2">
        <v>0</v>
      </c>
      <c r="F216" s="2">
        <v>0</v>
      </c>
      <c r="G216" s="3">
        <f t="shared" si="0"/>
        <v>73.299949999999995</v>
      </c>
      <c r="H216" s="3">
        <f t="shared" si="1"/>
        <v>0.76999999999999602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660.15</v>
      </c>
      <c r="D258" s="2">
        <f>'PR-RAS'!E262</f>
        <v>267.12</v>
      </c>
      <c r="E258" s="2">
        <v>0</v>
      </c>
      <c r="F258" s="2">
        <v>0</v>
      </c>
      <c r="G258" s="3">
        <f t="shared" si="0"/>
        <v>306.95822999999996</v>
      </c>
      <c r="H258" s="3">
        <f t="shared" si="1"/>
        <v>0.26999999999998181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660.15</v>
      </c>
      <c r="D265" s="2">
        <f>'PR-RAS'!E269</f>
        <v>267.12</v>
      </c>
      <c r="E265" s="2">
        <v>0</v>
      </c>
      <c r="F265" s="2">
        <v>0</v>
      </c>
      <c r="G265" s="3">
        <f t="shared" si="0"/>
        <v>315.31896</v>
      </c>
      <c r="H265" s="3">
        <f t="shared" si="1"/>
        <v>0.26999999999998181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660.15</v>
      </c>
      <c r="D266" s="2">
        <f>'PR-RAS'!E270</f>
        <v>267.12</v>
      </c>
      <c r="E266" s="2">
        <v>0</v>
      </c>
      <c r="F266" s="2">
        <v>0</v>
      </c>
      <c r="G266" s="3">
        <f t="shared" si="0"/>
        <v>316.51335</v>
      </c>
      <c r="H266" s="3">
        <f t="shared" si="1"/>
        <v>0.26999999999998181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1152</v>
      </c>
      <c r="D269" s="2">
        <f>'PR-RAS'!E273</f>
        <v>1152</v>
      </c>
      <c r="E269" s="2">
        <v>0</v>
      </c>
      <c r="F269" s="2">
        <v>0</v>
      </c>
      <c r="G269" s="3">
        <f t="shared" si="0"/>
        <v>926.20800000000008</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1152</v>
      </c>
      <c r="D270" s="2">
        <f>'PR-RAS'!E274</f>
        <v>1152</v>
      </c>
      <c r="E270" s="2">
        <v>0</v>
      </c>
      <c r="F270" s="2">
        <v>0</v>
      </c>
      <c r="G270" s="3">
        <f t="shared" si="0"/>
        <v>929.6640000000001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1152</v>
      </c>
      <c r="D272" s="2">
        <f>'PR-RAS'!E276</f>
        <v>1152</v>
      </c>
      <c r="E272" s="2">
        <v>0</v>
      </c>
      <c r="F272" s="2">
        <v>0</v>
      </c>
      <c r="G272" s="3">
        <f t="shared" si="0"/>
        <v>936.57600000000002</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1656584.5100000002</v>
      </c>
      <c r="D295" s="2">
        <f>'PR-RAS'!E299</f>
        <v>1892527.4000000001</v>
      </c>
      <c r="E295" s="2">
        <v>0</v>
      </c>
      <c r="F295" s="2">
        <v>0</v>
      </c>
      <c r="G295" s="3">
        <f t="shared" si="12"/>
        <v>1599841.9571400001</v>
      </c>
      <c r="H295" s="3">
        <f t="shared" si="13"/>
        <v>0.88999999989755452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23113.169999999693</v>
      </c>
      <c r="D296" s="2">
        <f>'PR-RAS'!E300</f>
        <v>0</v>
      </c>
      <c r="E296" s="2">
        <v>0</v>
      </c>
      <c r="F296" s="2">
        <v>0</v>
      </c>
      <c r="G296" s="3">
        <f t="shared" si="12"/>
        <v>6818.3851499999091</v>
      </c>
      <c r="H296" s="3">
        <f t="shared" si="13"/>
        <v>0.16999999969266355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139266.32000000007</v>
      </c>
      <c r="E297" s="2">
        <v>0</v>
      </c>
      <c r="F297" s="2">
        <v>0</v>
      </c>
      <c r="G297" s="3">
        <f t="shared" si="12"/>
        <v>82445.66144000004</v>
      </c>
      <c r="H297" s="3">
        <f t="shared" si="13"/>
        <v>0.32000000006519258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15840.63</v>
      </c>
      <c r="D298" s="2">
        <f>'PR-RAS'!E302</f>
        <v>27981.09</v>
      </c>
      <c r="E298" s="2">
        <v>0</v>
      </c>
      <c r="F298" s="2">
        <v>0</v>
      </c>
      <c r="G298" s="3">
        <f t="shared" si="12"/>
        <v>21325.434569999998</v>
      </c>
      <c r="H298" s="3">
        <f t="shared" si="13"/>
        <v>0.46000000000094587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138366.95000000001</v>
      </c>
      <c r="E300" s="2">
        <v>0</v>
      </c>
      <c r="F300" s="2">
        <v>0</v>
      </c>
      <c r="G300" s="3">
        <f t="shared" si="12"/>
        <v>82743.436100000006</v>
      </c>
      <c r="H300" s="3">
        <f t="shared" si="13"/>
        <v>4.9999999988358468E-2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10972.71</v>
      </c>
      <c r="D355" s="2">
        <f>'PR-RAS'!E360</f>
        <v>4555.6000000000004</v>
      </c>
      <c r="E355" s="2">
        <v>0</v>
      </c>
      <c r="F355" s="2">
        <v>0</v>
      </c>
      <c r="G355" s="3">
        <f t="shared" si="12"/>
        <v>7109.7041399999998</v>
      </c>
      <c r="H355" s="3">
        <f t="shared" si="13"/>
        <v>0.69000000000050932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10972.71</v>
      </c>
      <c r="D368" s="2">
        <f>'PR-RAS'!E373</f>
        <v>4555.6000000000004</v>
      </c>
      <c r="E368" s="2">
        <v>0</v>
      </c>
      <c r="F368" s="2">
        <v>0</v>
      </c>
      <c r="G368" s="3">
        <f t="shared" si="12"/>
        <v>7370.7949699999999</v>
      </c>
      <c r="H368" s="3">
        <f t="shared" si="13"/>
        <v>0.69000000000050932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10972.71</v>
      </c>
      <c r="D374" s="2">
        <f>'PR-RAS'!E379</f>
        <v>3905.6</v>
      </c>
      <c r="E374" s="2">
        <v>0</v>
      </c>
      <c r="F374" s="2">
        <v>0</v>
      </c>
      <c r="G374" s="3">
        <f t="shared" si="12"/>
        <v>7006.3984300000002</v>
      </c>
      <c r="H374" s="3">
        <f t="shared" si="13"/>
        <v>0.69000000000096406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10972.71</v>
      </c>
      <c r="D375" s="2">
        <f>'PR-RAS'!E380</f>
        <v>3905.6</v>
      </c>
      <c r="E375" s="2">
        <v>0</v>
      </c>
      <c r="F375" s="2">
        <v>0</v>
      </c>
      <c r="G375" s="3">
        <f t="shared" si="12"/>
        <v>7025.1823400000003</v>
      </c>
      <c r="H375" s="3">
        <f t="shared" si="13"/>
        <v>0.69000000000096406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650</v>
      </c>
      <c r="E388" s="2">
        <v>0</v>
      </c>
      <c r="F388" s="2">
        <v>0</v>
      </c>
      <c r="G388" s="3">
        <f t="shared" si="12"/>
        <v>503.1</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650</v>
      </c>
      <c r="E389" s="2">
        <v>0</v>
      </c>
      <c r="F389" s="2">
        <v>0</v>
      </c>
      <c r="G389" s="3">
        <f t="shared" si="12"/>
        <v>504.40000000000003</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10972.71</v>
      </c>
      <c r="D413" s="2">
        <f>'PR-RAS'!E418</f>
        <v>4555.6000000000004</v>
      </c>
      <c r="E413" s="2">
        <v>0</v>
      </c>
      <c r="F413" s="2">
        <v>0</v>
      </c>
      <c r="G413" s="3">
        <f t="shared" si="12"/>
        <v>8274.5709200000001</v>
      </c>
      <c r="H413" s="3">
        <f t="shared" si="13"/>
        <v>0.69000000000050932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1729.88</v>
      </c>
      <c r="D414" s="2">
        <f>'PR-RAS'!E419</f>
        <v>1729.88</v>
      </c>
      <c r="E414" s="2">
        <v>0</v>
      </c>
      <c r="F414" s="2">
        <v>0</v>
      </c>
      <c r="G414" s="3">
        <f t="shared" si="12"/>
        <v>2143.32132</v>
      </c>
      <c r="H414" s="3">
        <f t="shared" si="13"/>
        <v>0.23999999999978172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1679697.68</v>
      </c>
      <c r="D417" s="2">
        <f>'PR-RAS'!E422</f>
        <v>1753261.08</v>
      </c>
      <c r="E417" s="2">
        <v>0</v>
      </c>
      <c r="F417" s="2">
        <v>0</v>
      </c>
      <c r="G417" s="3">
        <f t="shared" si="12"/>
        <v>2157467.4534399998</v>
      </c>
      <c r="H417" s="3">
        <f t="shared" si="13"/>
        <v>0.40000000013969839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1667557.2200000002</v>
      </c>
      <c r="D418" s="2">
        <f>'PR-RAS'!E423</f>
        <v>1897083.0000000002</v>
      </c>
      <c r="E418" s="2">
        <v>0</v>
      </c>
      <c r="F418" s="2">
        <v>0</v>
      </c>
      <c r="G418" s="3">
        <f t="shared" si="12"/>
        <v>2277538.58274</v>
      </c>
      <c r="H418" s="3">
        <f t="shared" si="13"/>
        <v>0.22000000043772161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12140.45999999973</v>
      </c>
      <c r="D419" s="2">
        <f>'PR-RAS'!E424</f>
        <v>0</v>
      </c>
      <c r="E419" s="2">
        <v>0</v>
      </c>
      <c r="F419" s="2">
        <v>0</v>
      </c>
      <c r="G419" s="3">
        <f t="shared" si="12"/>
        <v>5074.712279999887</v>
      </c>
      <c r="H419" s="3">
        <f t="shared" si="13"/>
        <v>0.45999999972991645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143821.92000000016</v>
      </c>
      <c r="E420" s="2">
        <v>0</v>
      </c>
      <c r="F420" s="2">
        <v>0</v>
      </c>
      <c r="G420" s="3">
        <f t="shared" si="12"/>
        <v>120522.76896000013</v>
      </c>
      <c r="H420" s="3">
        <f t="shared" si="13"/>
        <v>7.9999999841675162E-2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17570.509999999998</v>
      </c>
      <c r="D421" s="2">
        <f>'PR-RAS'!E426</f>
        <v>29710.97</v>
      </c>
      <c r="E421" s="2">
        <v>0</v>
      </c>
      <c r="F421" s="2">
        <v>0</v>
      </c>
      <c r="G421" s="3">
        <f t="shared" si="12"/>
        <v>32336.828999999998</v>
      </c>
      <c r="H421" s="3">
        <f t="shared" si="13"/>
        <v>0.52000000000043656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138366.95000000001</v>
      </c>
      <c r="E423" s="2">
        <v>0</v>
      </c>
      <c r="F423" s="2">
        <v>0</v>
      </c>
      <c r="G423" s="3">
        <f t="shared" si="12"/>
        <v>116781.70580000001</v>
      </c>
      <c r="H423" s="3">
        <f t="shared" si="13"/>
        <v>4.9999999988358468E-2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1679697.68</v>
      </c>
      <c r="D637" s="2">
        <f>'PR-RAS'!E643</f>
        <v>1753261.08</v>
      </c>
      <c r="E637" s="2">
        <v>0</v>
      </c>
      <c r="F637" s="2">
        <v>0</v>
      </c>
      <c r="G637" s="3">
        <f t="shared" si="14"/>
        <v>3298435.8182399999</v>
      </c>
      <c r="H637" s="3">
        <f t="shared" si="15"/>
        <v>0.40000000013969839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1667557.2200000002</v>
      </c>
      <c r="D638" s="2">
        <f>'PR-RAS'!E644</f>
        <v>1897083.0000000002</v>
      </c>
      <c r="E638" s="2">
        <v>0</v>
      </c>
      <c r="F638" s="2">
        <v>0</v>
      </c>
      <c r="G638" s="3">
        <f t="shared" si="14"/>
        <v>3479117.6911400007</v>
      </c>
      <c r="H638" s="3">
        <f t="shared" si="15"/>
        <v>0.22000000043772161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12140.45999999973</v>
      </c>
      <c r="D639" s="2">
        <f>'PR-RAS'!E645</f>
        <v>0</v>
      </c>
      <c r="E639" s="2">
        <v>0</v>
      </c>
      <c r="F639" s="2">
        <v>0</v>
      </c>
      <c r="G639" s="3">
        <f t="shared" si="14"/>
        <v>7745.6134799998281</v>
      </c>
      <c r="H639" s="3">
        <f t="shared" si="15"/>
        <v>0.45999999972991645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143821.92000000016</v>
      </c>
      <c r="E640" s="2">
        <v>0</v>
      </c>
      <c r="F640" s="2">
        <v>0</v>
      </c>
      <c r="G640" s="3">
        <f t="shared" si="14"/>
        <v>183804.4137600002</v>
      </c>
      <c r="H640" s="3">
        <f t="shared" si="15"/>
        <v>7.9999999841675162E-2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17570.509999999998</v>
      </c>
      <c r="D641" s="2">
        <f>'PR-RAS'!E647</f>
        <v>29710.97</v>
      </c>
      <c r="E641" s="2">
        <v>0</v>
      </c>
      <c r="F641" s="2">
        <v>0</v>
      </c>
      <c r="G641" s="3">
        <f t="shared" si="14"/>
        <v>49275.167999999998</v>
      </c>
      <c r="H641" s="3">
        <f t="shared" si="15"/>
        <v>0.52000000000043656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29710.969999999728</v>
      </c>
      <c r="D643" s="2">
        <f>'PR-RAS'!E649</f>
        <v>0</v>
      </c>
      <c r="E643" s="2">
        <v>0</v>
      </c>
      <c r="F643" s="2">
        <v>0</v>
      </c>
      <c r="G643" s="3">
        <f t="shared" si="14"/>
        <v>19074.442739999828</v>
      </c>
      <c r="H643" s="3">
        <f t="shared" si="15"/>
        <v>3.0000000271684257E-2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114110.95000000016</v>
      </c>
      <c r="E644" s="2">
        <v>0</v>
      </c>
      <c r="F644" s="2">
        <v>0</v>
      </c>
      <c r="G644" s="3">
        <f t="shared" si="14"/>
        <v>146746.68170000022</v>
      </c>
      <c r="H644" s="3">
        <f t="shared" si="15"/>
        <v>4.9999999842839316E-2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130106.54</v>
      </c>
      <c r="D645" s="2">
        <f>'PR-RAS'!E651</f>
        <v>0</v>
      </c>
      <c r="E645" s="2">
        <v>0</v>
      </c>
      <c r="F645" s="2">
        <v>0</v>
      </c>
      <c r="G645" s="3">
        <f t="shared" si="14"/>
        <v>83788.61176</v>
      </c>
      <c r="H645" s="3">
        <f t="shared" si="15"/>
        <v>0.46000000000640284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19212.87</v>
      </c>
      <c r="D646" s="2">
        <f>'PR-RAS'!E653</f>
        <v>31043.86</v>
      </c>
      <c r="E646" s="2">
        <v>0</v>
      </c>
      <c r="F646" s="2">
        <v>0</v>
      </c>
      <c r="G646" s="3">
        <f t="shared" si="14"/>
        <v>52438.880550000002</v>
      </c>
      <c r="H646" s="3">
        <f t="shared" si="15"/>
        <v>0.27000000000043656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96455.89</v>
      </c>
      <c r="D647" s="2">
        <f>'PR-RAS'!E654</f>
        <v>85552.73</v>
      </c>
      <c r="E647" s="2">
        <v>0</v>
      </c>
      <c r="F647" s="2">
        <v>0</v>
      </c>
      <c r="G647" s="3">
        <f t="shared" si="14"/>
        <v>172844.63209999999</v>
      </c>
      <c r="H647" s="3">
        <f t="shared" si="15"/>
        <v>0.38000000000465661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84624.9</v>
      </c>
      <c r="D648" s="2">
        <f>'PR-RAS'!E655</f>
        <v>89696.27</v>
      </c>
      <c r="E648" s="2">
        <v>0</v>
      </c>
      <c r="F648" s="2">
        <v>0</v>
      </c>
      <c r="G648" s="3">
        <f t="shared" si="14"/>
        <v>170819.28367999999</v>
      </c>
      <c r="H648" s="3">
        <f t="shared" si="15"/>
        <v>0.3700000000098953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31043.86</v>
      </c>
      <c r="D649" s="2">
        <f>'PR-RAS'!E656</f>
        <v>26900.319999999992</v>
      </c>
      <c r="E649" s="2">
        <v>0</v>
      </c>
      <c r="F649" s="2">
        <v>0</v>
      </c>
      <c r="G649" s="3">
        <f t="shared" si="14"/>
        <v>54979.23599999999</v>
      </c>
      <c r="H649" s="3">
        <f t="shared" si="15"/>
        <v>0.45999999999185093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54</v>
      </c>
      <c r="E651" s="2">
        <v>0</v>
      </c>
      <c r="F651" s="2">
        <v>0</v>
      </c>
      <c r="G651" s="3">
        <f t="shared" si="14"/>
        <v>105.95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47</v>
      </c>
      <c r="E653" s="2">
        <v>0</v>
      </c>
      <c r="F653" s="2">
        <v>0</v>
      </c>
      <c r="G653" s="3">
        <f t="shared" si="14"/>
        <v>91.932000000000002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1543823.06</v>
      </c>
      <c r="D676" s="2">
        <f>'PR-RAS'!E683</f>
        <v>1618806.39</v>
      </c>
      <c r="E676" s="2">
        <v>0</v>
      </c>
      <c r="F676" s="2">
        <v>0</v>
      </c>
      <c r="G676" s="3">
        <f t="shared" si="14"/>
        <v>3227469.1920000003</v>
      </c>
      <c r="H676" s="3">
        <f t="shared" si="15"/>
        <v>0.44999999995343387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859.69</v>
      </c>
      <c r="D717" s="2">
        <f>'PR-RAS'!E724</f>
        <v>4408.1099999999997</v>
      </c>
      <c r="E717" s="2">
        <v>0</v>
      </c>
      <c r="F717" s="2">
        <v>0</v>
      </c>
      <c r="G717" s="3">
        <f t="shared" si="14"/>
        <v>6927.9515599999995</v>
      </c>
      <c r="H717" s="3">
        <f t="shared" si="15"/>
        <v>0.41999999999961801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521</v>
      </c>
      <c r="D719" s="2">
        <f>'PR-RAS'!E726</f>
        <v>0</v>
      </c>
      <c r="E719" s="2">
        <v>0</v>
      </c>
      <c r="F719" s="2">
        <v>0</v>
      </c>
      <c r="G719" s="3">
        <f t="shared" si="14"/>
        <v>374.07799999999997</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9255.2199999999993</v>
      </c>
      <c r="D725" s="2">
        <f>'PR-RAS'!E732</f>
        <v>3006.67</v>
      </c>
      <c r="E725" s="2">
        <v>0</v>
      </c>
      <c r="F725" s="2">
        <v>0</v>
      </c>
      <c r="G725" s="3">
        <f t="shared" si="14"/>
        <v>11054.43744</v>
      </c>
      <c r="H725" s="3">
        <f t="shared" si="15"/>
        <v>0.5499999999992724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20601.580000000002</v>
      </c>
      <c r="D727" s="2">
        <f>'PR-RAS'!E734</f>
        <v>23312.85</v>
      </c>
      <c r="E727" s="2">
        <v>0</v>
      </c>
      <c r="F727" s="2">
        <v>0</v>
      </c>
      <c r="G727" s="3">
        <f t="shared" si="14"/>
        <v>48807.005279999998</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2631.17</v>
      </c>
      <c r="D729" s="2">
        <f>'PR-RAS'!E736</f>
        <v>2800</v>
      </c>
      <c r="E729" s="2">
        <v>0</v>
      </c>
      <c r="F729" s="2">
        <v>0</v>
      </c>
      <c r="G729" s="3">
        <f t="shared" si="14"/>
        <v>5992.2917600000001</v>
      </c>
      <c r="H729" s="3">
        <f t="shared" si="15"/>
        <v>0.17000000000007276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123.13</v>
      </c>
      <c r="D730" s="2">
        <f>'PR-RAS'!E737</f>
        <v>398.94</v>
      </c>
      <c r="E730" s="2">
        <v>0</v>
      </c>
      <c r="F730" s="2">
        <v>0</v>
      </c>
      <c r="G730" s="3">
        <f t="shared" si="14"/>
        <v>671.41629</v>
      </c>
      <c r="H730" s="3">
        <f t="shared" si="15"/>
        <v>0.18999999999999773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2324.2800000000002</v>
      </c>
      <c r="D731" s="2">
        <f>'PR-RAS'!E738</f>
        <v>1794.86</v>
      </c>
      <c r="E731" s="2">
        <v>0</v>
      </c>
      <c r="F731" s="2">
        <v>0</v>
      </c>
      <c r="G731" s="3">
        <f t="shared" si="14"/>
        <v>4317.22</v>
      </c>
      <c r="H731" s="3">
        <f t="shared" si="15"/>
        <v>0.42000000000030013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660.15</v>
      </c>
      <c r="D843" s="2">
        <f>'PR-RAS'!E850</f>
        <v>267.12</v>
      </c>
      <c r="E843" s="2">
        <v>0</v>
      </c>
      <c r="F843" s="2">
        <v>0</v>
      </c>
      <c r="G843" s="3">
        <f t="shared" si="34"/>
        <v>1005.6763799999999</v>
      </c>
      <c r="H843" s="3">
        <f t="shared" si="35"/>
        <v>0.26999999999998181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249249.29000000004</v>
      </c>
      <c r="D1011" s="7">
        <f>BILANCA!E6</f>
        <v>242314.4500000001</v>
      </c>
      <c r="E1011" s="7">
        <v>0</v>
      </c>
      <c r="F1011" s="7">
        <v>0</v>
      </c>
      <c r="G1011" s="8">
        <f t="shared" ref="G1011:G1306" si="38">B1011/1000*C1011+B1011/500*D1011</f>
        <v>733.87819000000025</v>
      </c>
      <c r="H1011" s="8">
        <f t="shared" si="35"/>
        <v>0.74000000013620593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86838.340000000069</v>
      </c>
      <c r="D1012" s="2">
        <f>BILANCA!E7</f>
        <v>71962.860000000073</v>
      </c>
      <c r="E1012" s="2">
        <v>0</v>
      </c>
      <c r="F1012" s="2">
        <v>0</v>
      </c>
      <c r="G1012" s="3">
        <f t="shared" si="38"/>
        <v>461.52812000000046</v>
      </c>
      <c r="H1012" s="3">
        <f t="shared" si="35"/>
        <v>0.47999999999592546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86838.340000000069</v>
      </c>
      <c r="D1017" s="2">
        <f>BILANCA!E12</f>
        <v>71962.860000000073</v>
      </c>
      <c r="E1017" s="2">
        <v>0</v>
      </c>
      <c r="F1017" s="2">
        <v>0</v>
      </c>
      <c r="G1017" s="3">
        <f t="shared" si="38"/>
        <v>1615.3484200000016</v>
      </c>
      <c r="H1017" s="3">
        <f t="shared" si="35"/>
        <v>0.47999999999592546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50847.850000000035</v>
      </c>
      <c r="D1018" s="2">
        <f>BILANCA!E13</f>
        <v>44819.300000000047</v>
      </c>
      <c r="E1018" s="2">
        <v>0</v>
      </c>
      <c r="F1018" s="2">
        <v>0</v>
      </c>
      <c r="G1018" s="3">
        <f t="shared" si="38"/>
        <v>1123.8916000000011</v>
      </c>
      <c r="H1018" s="3">
        <f t="shared" si="35"/>
        <v>0.45000000001164153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482283.9</v>
      </c>
      <c r="D1020" s="2">
        <f>BILANCA!E15</f>
        <v>482283.9</v>
      </c>
      <c r="E1020" s="2">
        <v>0</v>
      </c>
      <c r="F1020" s="2">
        <v>0</v>
      </c>
      <c r="G1020" s="3">
        <f t="shared" si="38"/>
        <v>14468.517</v>
      </c>
      <c r="H1020" s="3">
        <f t="shared" si="35"/>
        <v>0.19999999995343387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431436.05</v>
      </c>
      <c r="D1023" s="2">
        <f>BILANCA!E18</f>
        <v>437464.6</v>
      </c>
      <c r="E1023" s="2">
        <v>0</v>
      </c>
      <c r="F1023" s="2">
        <v>0</v>
      </c>
      <c r="G1023" s="3">
        <f t="shared" si="38"/>
        <v>16982.748249999997</v>
      </c>
      <c r="H1023" s="3">
        <f t="shared" si="35"/>
        <v>0.45000000001164153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23575.190000000031</v>
      </c>
      <c r="D1024" s="2">
        <f>BILANCA!E19</f>
        <v>20149.630000000034</v>
      </c>
      <c r="E1024" s="2">
        <v>0</v>
      </c>
      <c r="F1024" s="2">
        <v>0</v>
      </c>
      <c r="G1024" s="3">
        <f t="shared" si="38"/>
        <v>894.24230000000148</v>
      </c>
      <c r="H1024" s="3">
        <f t="shared" si="35"/>
        <v>0.55999999999767169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217122.1</v>
      </c>
      <c r="D1025" s="2">
        <f>BILANCA!E20</f>
        <v>222917.7</v>
      </c>
      <c r="E1025" s="2">
        <v>0</v>
      </c>
      <c r="F1025" s="2">
        <v>0</v>
      </c>
      <c r="G1025" s="3">
        <f t="shared" si="38"/>
        <v>9944.3624999999993</v>
      </c>
      <c r="H1025" s="3">
        <f t="shared" si="35"/>
        <v>0.39999999999417923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774.41</v>
      </c>
      <c r="D1026" s="2">
        <f>BILANCA!E21</f>
        <v>774.41</v>
      </c>
      <c r="E1026" s="2">
        <v>0</v>
      </c>
      <c r="F1026" s="2">
        <v>0</v>
      </c>
      <c r="G1026" s="3">
        <f t="shared" si="38"/>
        <v>37.171679999999995</v>
      </c>
      <c r="H1026" s="3">
        <f t="shared" si="35"/>
        <v>0.81999999999993634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8469.31</v>
      </c>
      <c r="D1027" s="2">
        <f>BILANCA!E22</f>
        <v>8469.31</v>
      </c>
      <c r="E1027" s="2">
        <v>0</v>
      </c>
      <c r="F1027" s="2">
        <v>0</v>
      </c>
      <c r="G1027" s="3">
        <f t="shared" si="38"/>
        <v>431.93481000000003</v>
      </c>
      <c r="H1027" s="3">
        <f t="shared" si="35"/>
        <v>0.61999999999898137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4369.8900000000003</v>
      </c>
      <c r="D1030" s="2">
        <f>BILANCA!E25</f>
        <v>4369.8900000000003</v>
      </c>
      <c r="E1030" s="2">
        <v>0</v>
      </c>
      <c r="F1030" s="2">
        <v>0</v>
      </c>
      <c r="G1030" s="3">
        <f t="shared" si="38"/>
        <v>262.1934</v>
      </c>
      <c r="H1030" s="3">
        <f t="shared" si="35"/>
        <v>0.21999999999934516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17392.310000000001</v>
      </c>
      <c r="D1031" s="2">
        <f>BILANCA!E26</f>
        <v>17392.310000000001</v>
      </c>
      <c r="E1031" s="2">
        <v>0</v>
      </c>
      <c r="F1031" s="2">
        <v>0</v>
      </c>
      <c r="G1031" s="3">
        <f t="shared" si="38"/>
        <v>1095.7155300000002</v>
      </c>
      <c r="H1031" s="3">
        <f t="shared" si="35"/>
        <v>0.62000000000261934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224552.83</v>
      </c>
      <c r="D1033" s="2">
        <f>BILANCA!E28</f>
        <v>233773.99</v>
      </c>
      <c r="E1033" s="2">
        <v>0</v>
      </c>
      <c r="F1033" s="2">
        <v>0</v>
      </c>
      <c r="G1033" s="3">
        <f t="shared" si="38"/>
        <v>15918.31863</v>
      </c>
      <c r="H1033" s="3">
        <f t="shared" si="35"/>
        <v>0.18000000002211891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12415.300000000001</v>
      </c>
      <c r="D1040" s="2">
        <f>BILANCA!E35</f>
        <v>6993.93</v>
      </c>
      <c r="E1040" s="2">
        <v>0</v>
      </c>
      <c r="F1040" s="2">
        <v>0</v>
      </c>
      <c r="G1040" s="3">
        <f t="shared" si="38"/>
        <v>792.09480000000008</v>
      </c>
      <c r="H1040" s="3">
        <f t="shared" si="35"/>
        <v>0.37000000000080036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27310.86</v>
      </c>
      <c r="D1041" s="2">
        <f>BILANCA!E36</f>
        <v>27960.86</v>
      </c>
      <c r="E1041" s="2">
        <v>0</v>
      </c>
      <c r="F1041" s="2">
        <v>0</v>
      </c>
      <c r="G1041" s="3">
        <f t="shared" si="38"/>
        <v>2580.2099800000001</v>
      </c>
      <c r="H1041" s="3">
        <f t="shared" si="35"/>
        <v>0.27999999999883585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14895.56</v>
      </c>
      <c r="D1045" s="2">
        <f>BILANCA!E40</f>
        <v>20966.93</v>
      </c>
      <c r="E1045" s="2">
        <v>0</v>
      </c>
      <c r="F1045" s="2">
        <v>0</v>
      </c>
      <c r="G1045" s="3">
        <f t="shared" si="38"/>
        <v>1989.0297</v>
      </c>
      <c r="H1045" s="3">
        <f t="shared" si="35"/>
        <v>0.51000000000021828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597.25</v>
      </c>
      <c r="D1052" s="2">
        <f>BILANCA!E47</f>
        <v>597.25</v>
      </c>
      <c r="E1052" s="2">
        <v>0</v>
      </c>
      <c r="F1052" s="2">
        <v>0</v>
      </c>
      <c r="G1052" s="3">
        <f t="shared" si="38"/>
        <v>75.253500000000003</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597.25</v>
      </c>
      <c r="D1055" s="2">
        <f>BILANCA!E50</f>
        <v>597.25</v>
      </c>
      <c r="E1055" s="2">
        <v>0</v>
      </c>
      <c r="F1055" s="2">
        <v>0</v>
      </c>
      <c r="G1055" s="3">
        <f t="shared" si="38"/>
        <v>80.628749999999997</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20865.75</v>
      </c>
      <c r="D1059" s="2">
        <f>BILANCA!E54</f>
        <v>23399.47</v>
      </c>
      <c r="E1059" s="2">
        <v>0</v>
      </c>
      <c r="F1059" s="2">
        <v>0</v>
      </c>
      <c r="G1059" s="3">
        <f t="shared" si="38"/>
        <v>3315.56981</v>
      </c>
      <c r="H1059" s="3">
        <f t="shared" si="35"/>
        <v>0.72000000000116415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20865.75</v>
      </c>
      <c r="D1060" s="2">
        <f>BILANCA!E55</f>
        <v>23399.47</v>
      </c>
      <c r="E1060" s="2">
        <v>0</v>
      </c>
      <c r="F1060" s="2">
        <v>0</v>
      </c>
      <c r="G1060" s="3">
        <f t="shared" si="38"/>
        <v>3383.2345000000005</v>
      </c>
      <c r="H1060" s="3">
        <f t="shared" si="35"/>
        <v>0.72000000000116415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162410.94999999998</v>
      </c>
      <c r="D1074" s="2">
        <f>BILANCA!E69</f>
        <v>170351.59000000003</v>
      </c>
      <c r="E1074" s="2">
        <v>0</v>
      </c>
      <c r="F1074" s="2">
        <v>0</v>
      </c>
      <c r="G1074" s="3">
        <f t="shared" si="38"/>
        <v>32199.304320000003</v>
      </c>
      <c r="H1074" s="3">
        <f t="shared" si="35"/>
        <v>0.45999999999185093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31043.86</v>
      </c>
      <c r="D1075" s="2">
        <f>BILANCA!E70</f>
        <v>26900.32</v>
      </c>
      <c r="E1075" s="2">
        <v>0</v>
      </c>
      <c r="F1075" s="2">
        <v>0</v>
      </c>
      <c r="G1075" s="3">
        <f t="shared" si="38"/>
        <v>5514.8924999999999</v>
      </c>
      <c r="H1075" s="3">
        <f t="shared" si="35"/>
        <v>0.45999999999912689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31043.86</v>
      </c>
      <c r="D1076" s="2">
        <f>BILANCA!E71</f>
        <v>26900.32</v>
      </c>
      <c r="E1076" s="2">
        <v>0</v>
      </c>
      <c r="F1076" s="2">
        <v>0</v>
      </c>
      <c r="G1076" s="3">
        <f t="shared" si="38"/>
        <v>5599.7370000000001</v>
      </c>
      <c r="H1076" s="3">
        <f t="shared" si="35"/>
        <v>0.45999999999912689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31043.86</v>
      </c>
      <c r="D1078" s="2">
        <f>BILANCA!E73</f>
        <v>26900.32</v>
      </c>
      <c r="E1078" s="2">
        <v>0</v>
      </c>
      <c r="F1078" s="2">
        <v>0</v>
      </c>
      <c r="G1078" s="3">
        <f t="shared" si="38"/>
        <v>5769.4260000000004</v>
      </c>
      <c r="H1078" s="3">
        <f t="shared" si="35"/>
        <v>0.45999999999912689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1260.55</v>
      </c>
      <c r="D1087" s="2">
        <f>BILANCA!E82</f>
        <v>5084.32</v>
      </c>
      <c r="E1087" s="2">
        <v>0</v>
      </c>
      <c r="F1087" s="2">
        <v>0</v>
      </c>
      <c r="G1087" s="3">
        <f t="shared" si="38"/>
        <v>880.04763000000003</v>
      </c>
      <c r="H1087" s="3">
        <f t="shared" si="35"/>
        <v>0.76999999999975444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1260.55</v>
      </c>
      <c r="D1092" s="2">
        <f>BILANCA!E87</f>
        <v>5084.32</v>
      </c>
      <c r="E1092" s="2">
        <v>0</v>
      </c>
      <c r="F1092" s="2">
        <v>0</v>
      </c>
      <c r="G1092" s="3">
        <f t="shared" si="38"/>
        <v>937.19358</v>
      </c>
      <c r="H1092" s="3">
        <f t="shared" si="35"/>
        <v>0.76999999999975444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138366.95000000001</v>
      </c>
      <c r="E1152" s="2">
        <v>0</v>
      </c>
      <c r="F1152" s="2">
        <v>0</v>
      </c>
      <c r="G1152" s="3">
        <f t="shared" si="38"/>
        <v>39296.213799999998</v>
      </c>
      <c r="H1152" s="3">
        <f t="shared" si="41"/>
        <v>4.9999999988358468E-2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138366.95000000001</v>
      </c>
      <c r="E1155" s="2">
        <v>0</v>
      </c>
      <c r="F1155" s="2">
        <v>0</v>
      </c>
      <c r="G1155" s="3">
        <f t="shared" si="38"/>
        <v>40126.415500000003</v>
      </c>
      <c r="H1155" s="3">
        <f t="shared" si="41"/>
        <v>4.9999999988358468E-2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138366.95000000001</v>
      </c>
      <c r="E1161" s="2">
        <v>0</v>
      </c>
      <c r="F1161" s="2">
        <v>0</v>
      </c>
      <c r="G1161" s="3">
        <f t="shared" si="38"/>
        <v>41786.818900000006</v>
      </c>
      <c r="H1161" s="3">
        <f t="shared" si="41"/>
        <v>4.9999999988358468E-2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130106.54</v>
      </c>
      <c r="D1176" s="2">
        <f>BILANCA!E171</f>
        <v>0</v>
      </c>
      <c r="E1176" s="2">
        <v>0</v>
      </c>
      <c r="F1176" s="2">
        <v>0</v>
      </c>
      <c r="G1176" s="3">
        <f t="shared" si="38"/>
        <v>21597.68564</v>
      </c>
      <c r="H1176" s="3">
        <f t="shared" si="41"/>
        <v>0.46000000000640284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130106.54</v>
      </c>
      <c r="D1179" s="2">
        <f>BILANCA!E174</f>
        <v>0</v>
      </c>
      <c r="E1179" s="2">
        <v>0</v>
      </c>
      <c r="F1179" s="2">
        <v>0</v>
      </c>
      <c r="G1179" s="3">
        <f t="shared" si="38"/>
        <v>21988.005260000002</v>
      </c>
      <c r="H1179" s="3">
        <f t="shared" si="41"/>
        <v>0.46000000000640284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249249.29</v>
      </c>
      <c r="D1180" s="2">
        <f>BILANCA!E176</f>
        <v>242314.45</v>
      </c>
      <c r="E1180" s="2">
        <v>0</v>
      </c>
      <c r="F1180" s="2">
        <v>0</v>
      </c>
      <c r="G1180" s="3">
        <f t="shared" si="38"/>
        <v>124759.29230000003</v>
      </c>
      <c r="H1180" s="3">
        <f t="shared" si="41"/>
        <v>0.7400000000197906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132699.98000000001</v>
      </c>
      <c r="D1181" s="2">
        <f>BILANCA!E177</f>
        <v>146095.59</v>
      </c>
      <c r="E1181" s="2">
        <v>0</v>
      </c>
      <c r="F1181" s="2">
        <v>0</v>
      </c>
      <c r="G1181" s="3">
        <f t="shared" si="38"/>
        <v>72656.388360000012</v>
      </c>
      <c r="H1181" s="3">
        <f t="shared" si="41"/>
        <v>0.42999999999301508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131767.94</v>
      </c>
      <c r="D1182" s="2">
        <f>BILANCA!E178</f>
        <v>143021.84</v>
      </c>
      <c r="E1182" s="2">
        <v>0</v>
      </c>
      <c r="F1182" s="2">
        <v>0</v>
      </c>
      <c r="G1182" s="3">
        <f t="shared" si="38"/>
        <v>71863.598639999997</v>
      </c>
      <c r="H1182" s="3">
        <f t="shared" si="41"/>
        <v>0.22000000000116415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129770.54</v>
      </c>
      <c r="D1183" s="2">
        <f>BILANCA!E179</f>
        <v>140049.01</v>
      </c>
      <c r="E1183" s="2">
        <v>0</v>
      </c>
      <c r="F1183" s="2">
        <v>0</v>
      </c>
      <c r="G1183" s="3">
        <f t="shared" si="38"/>
        <v>70907.260879999987</v>
      </c>
      <c r="H1183" s="3">
        <f t="shared" si="41"/>
        <v>0.47000000001571607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1997.4</v>
      </c>
      <c r="D1184" s="2">
        <f>BILANCA!E180</f>
        <v>2972.83</v>
      </c>
      <c r="E1184" s="2">
        <v>0</v>
      </c>
      <c r="F1184" s="2">
        <v>0</v>
      </c>
      <c r="G1184" s="3">
        <f t="shared" si="38"/>
        <v>1382.0924399999999</v>
      </c>
      <c r="H1184" s="3">
        <f t="shared" si="41"/>
        <v>0.57000000000016371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932.04</v>
      </c>
      <c r="D1251" s="2">
        <f>BILANCA!E247</f>
        <v>3073.75</v>
      </c>
      <c r="E1251" s="2">
        <v>0</v>
      </c>
      <c r="F1251" s="2">
        <v>0</v>
      </c>
      <c r="G1251" s="3">
        <f>B1251/1000*C1251+B1251/500*D1251</f>
        <v>1706.16914</v>
      </c>
      <c r="H1251" s="3">
        <f>ABS(C1251-ROUND(C1251,0))+ABS(D1251-ROUND(D1251,0))</f>
        <v>0.28999999999996362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116549.31</v>
      </c>
      <c r="D1255" s="2">
        <f>BILANCA!E251</f>
        <v>96218.860000000015</v>
      </c>
      <c r="E1255" s="2">
        <v>0</v>
      </c>
      <c r="F1255" s="2">
        <v>0</v>
      </c>
      <c r="G1255" s="3">
        <f t="shared" si="38"/>
        <v>75701.822350000002</v>
      </c>
      <c r="H1255" s="3">
        <f t="shared" si="41"/>
        <v>0.4499999999825377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86838.34</v>
      </c>
      <c r="D1256" s="2">
        <f>BILANCA!E252</f>
        <v>71962.86</v>
      </c>
      <c r="E1256" s="2">
        <v>0</v>
      </c>
      <c r="F1256" s="2">
        <v>0</v>
      </c>
      <c r="G1256" s="3">
        <f t="shared" si="38"/>
        <v>56767.958760000001</v>
      </c>
      <c r="H1256" s="3">
        <f t="shared" si="41"/>
        <v>0.47999999999592546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86838.34</v>
      </c>
      <c r="D1257" s="2">
        <f>BILANCA!E253</f>
        <v>71962.86</v>
      </c>
      <c r="E1257" s="2">
        <v>0</v>
      </c>
      <c r="F1257" s="2">
        <v>0</v>
      </c>
      <c r="G1257" s="3">
        <f t="shared" si="38"/>
        <v>56998.722820000003</v>
      </c>
      <c r="H1257" s="3">
        <f t="shared" si="41"/>
        <v>0.47999999999592546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29710.97</v>
      </c>
      <c r="D1259" s="2">
        <f>BILANCA!E255</f>
        <v>-114110.95</v>
      </c>
      <c r="E1259" s="2">
        <v>0</v>
      </c>
      <c r="F1259" s="2">
        <v>0</v>
      </c>
      <c r="G1259" s="3">
        <f t="shared" si="38"/>
        <v>-49429.221570000002</v>
      </c>
      <c r="H1259" s="3">
        <f t="shared" si="41"/>
        <v>8.000000000174623E-2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29710.97</v>
      </c>
      <c r="D1260" s="2">
        <f>BILANCA!E256</f>
        <v>0</v>
      </c>
      <c r="E1260" s="2">
        <v>0</v>
      </c>
      <c r="F1260" s="2">
        <v>0</v>
      </c>
      <c r="G1260" s="3">
        <f t="shared" si="38"/>
        <v>7427.7425000000003</v>
      </c>
      <c r="H1260" s="3">
        <f t="shared" si="41"/>
        <v>2.9999999998835847E-2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29710.97</v>
      </c>
      <c r="D1261" s="2">
        <f>BILANCA!E257</f>
        <v>0</v>
      </c>
      <c r="E1261" s="2">
        <v>0</v>
      </c>
      <c r="F1261" s="2">
        <v>0</v>
      </c>
      <c r="G1261" s="3">
        <f t="shared" si="38"/>
        <v>7457.4534700000004</v>
      </c>
      <c r="H1261" s="3">
        <f t="shared" si="41"/>
        <v>2.9999999998835847E-2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114110.95</v>
      </c>
      <c r="E1264" s="2">
        <v>0</v>
      </c>
      <c r="F1264" s="2">
        <v>0</v>
      </c>
      <c r="G1264" s="3">
        <f t="shared" si="38"/>
        <v>57968.3626</v>
      </c>
      <c r="H1264" s="3">
        <f t="shared" si="41"/>
        <v>5.0000000002910383E-2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114110.95</v>
      </c>
      <c r="E1265" s="2">
        <v>0</v>
      </c>
      <c r="F1265" s="2">
        <v>0</v>
      </c>
      <c r="G1265" s="3">
        <f t="shared" si="38"/>
        <v>58196.584499999997</v>
      </c>
      <c r="H1265" s="3">
        <f t="shared" si="41"/>
        <v>5.0000000002910383E-2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138366.95000000001</v>
      </c>
      <c r="E1278" s="2">
        <v>0</v>
      </c>
      <c r="F1278" s="2">
        <v>0</v>
      </c>
      <c r="G1278" s="3">
        <f t="shared" si="38"/>
        <v>74164.685200000007</v>
      </c>
      <c r="H1278" s="3">
        <f t="shared" si="41"/>
        <v>4.9999999988358468E-2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138366.95000000001</v>
      </c>
      <c r="E1281" s="2">
        <v>0</v>
      </c>
      <c r="F1281" s="2">
        <v>0</v>
      </c>
      <c r="G1281" s="3">
        <f t="shared" si="48"/>
        <v>74994.886900000012</v>
      </c>
      <c r="H1281" s="3">
        <f t="shared" si="49"/>
        <v>4.9999999988358468E-2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138366.95000000001</v>
      </c>
      <c r="E1287" s="2">
        <v>0</v>
      </c>
      <c r="F1287" s="2">
        <v>0</v>
      </c>
      <c r="G1287" s="3">
        <f t="shared" si="48"/>
        <v>76655.290300000008</v>
      </c>
      <c r="H1287" s="3">
        <f t="shared" si="49"/>
        <v>4.9999999988358468E-2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138366.95000000001</v>
      </c>
      <c r="E1306" s="2">
        <v>0</v>
      </c>
      <c r="F1306" s="2">
        <v>0</v>
      </c>
      <c r="G1306" s="3">
        <f t="shared" si="38"/>
        <v>81913.234400000001</v>
      </c>
      <c r="H1306" s="3">
        <f t="shared" si="41"/>
        <v>4.9999999988358468E-2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1260.55</v>
      </c>
      <c r="D1311" s="2">
        <f>BILANCA!E308</f>
        <v>5084.32</v>
      </c>
      <c r="E1311" s="2">
        <v>0</v>
      </c>
      <c r="F1311" s="2">
        <v>0</v>
      </c>
      <c r="G1311" s="3">
        <f t="shared" si="52"/>
        <v>3440.1861899999994</v>
      </c>
      <c r="H1311" s="3">
        <f t="shared" si="41"/>
        <v>0.76999999999975444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131767.94</v>
      </c>
      <c r="D1340" s="2">
        <f>BILANCA!E337</f>
        <v>143021.84</v>
      </c>
      <c r="E1340" s="2">
        <v>0</v>
      </c>
      <c r="F1340" s="2">
        <v>0</v>
      </c>
      <c r="G1340" s="3">
        <f t="shared" si="52"/>
        <v>137877.8346</v>
      </c>
      <c r="H1340" s="3">
        <f t="shared" si="41"/>
        <v>0.22000000000116415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932.04</v>
      </c>
      <c r="D1383" s="2">
        <f>BILANCA!E380</f>
        <v>3073.75</v>
      </c>
      <c r="E1383" s="2">
        <v>0</v>
      </c>
      <c r="F1383" s="2">
        <v>0</v>
      </c>
      <c r="G1383" s="3">
        <f t="shared" si="59"/>
        <v>2640.66842</v>
      </c>
      <c r="H1383" s="3">
        <f t="shared" si="60"/>
        <v>0.28999999999996362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1667557.22</v>
      </c>
      <c r="D1510" s="2">
        <f>'RAS-funkcijski'!E114</f>
        <v>1897083</v>
      </c>
      <c r="E1510" s="2">
        <v>0</v>
      </c>
      <c r="F1510" s="2">
        <v>0</v>
      </c>
      <c r="G1510" s="3">
        <f t="shared" si="52"/>
        <v>600789.55420000001</v>
      </c>
      <c r="H1510" s="3">
        <f t="shared" si="63"/>
        <v>0.21999999997206032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1667557.22</v>
      </c>
      <c r="D1514" s="2">
        <f>'RAS-funkcijski'!E118</f>
        <v>1897083</v>
      </c>
      <c r="E1514" s="2">
        <v>0</v>
      </c>
      <c r="F1514" s="2">
        <v>0</v>
      </c>
      <c r="G1514" s="3">
        <f t="shared" si="52"/>
        <v>622636.44708000007</v>
      </c>
      <c r="H1514" s="3">
        <f t="shared" si="63"/>
        <v>0.21999999997206032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1667557.22</v>
      </c>
      <c r="D1516" s="2">
        <f>'RAS-funkcijski'!E120</f>
        <v>1897083</v>
      </c>
      <c r="E1516" s="2">
        <v>0</v>
      </c>
      <c r="F1516" s="2">
        <v>0</v>
      </c>
      <c r="G1516" s="3">
        <f t="shared" si="52"/>
        <v>633559.89352000004</v>
      </c>
      <c r="H1516" s="3">
        <f t="shared" si="63"/>
        <v>0.21999999997206032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1667557.22</v>
      </c>
      <c r="D1537" s="14">
        <f>'RAS-funkcijski'!E141</f>
        <v>1897083</v>
      </c>
      <c r="E1537" s="14">
        <v>0</v>
      </c>
      <c r="F1537" s="14">
        <v>0</v>
      </c>
      <c r="G1537" s="15">
        <f t="shared" si="52"/>
        <v>748256.08114000002</v>
      </c>
      <c r="H1537" s="15">
        <f t="shared" si="63"/>
        <v>0.21999999997206032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1890</v>
      </c>
      <c r="D1538" s="7">
        <f>'P-VRIO'!E5</f>
        <v>0</v>
      </c>
      <c r="E1538" s="7">
        <v>0</v>
      </c>
      <c r="F1538" s="7">
        <v>0</v>
      </c>
      <c r="G1538" s="8">
        <f t="shared" si="52"/>
        <v>1.8900000000000001</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1890</v>
      </c>
      <c r="D1555" s="2">
        <f>'P-VRIO'!E22</f>
        <v>0</v>
      </c>
      <c r="E1555" s="2">
        <v>0</v>
      </c>
      <c r="F1555" s="2">
        <v>0</v>
      </c>
      <c r="G1555" s="3">
        <f t="shared" si="52"/>
        <v>34.019999999999996</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1890</v>
      </c>
      <c r="D1556" s="2">
        <f>'P-VRIO'!E23</f>
        <v>0</v>
      </c>
      <c r="E1556" s="2">
        <v>0</v>
      </c>
      <c r="F1556" s="2">
        <v>0</v>
      </c>
      <c r="G1556" s="3">
        <f t="shared" si="52"/>
        <v>35.909999999999997</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1890</v>
      </c>
      <c r="D1558" s="2">
        <f>'P-VRIO'!E25</f>
        <v>0</v>
      </c>
      <c r="E1558" s="2">
        <v>0</v>
      </c>
      <c r="F1558" s="2">
        <v>0</v>
      </c>
      <c r="G1558" s="3">
        <f t="shared" si="52"/>
        <v>39.690000000000005</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132699.98000000001</v>
      </c>
      <c r="D1582" s="7"/>
      <c r="E1582" s="7">
        <v>0</v>
      </c>
      <c r="F1582" s="7">
        <v>0</v>
      </c>
      <c r="G1582" s="8">
        <f t="shared" ref="G1582:G1686" si="70">B1582/1000*C1582</f>
        <v>132.69998000000001</v>
      </c>
      <c r="H1582" s="8">
        <f t="shared" ref="H1582:H1686" si="71">ABS(C1582-ROUND(C1582,0))</f>
        <v>1.9999999989522621E-2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1774868.1100000003</v>
      </c>
      <c r="D1583" s="2">
        <v>0</v>
      </c>
      <c r="E1583" s="2">
        <v>0</v>
      </c>
      <c r="F1583" s="2">
        <v>0</v>
      </c>
      <c r="G1583" s="3">
        <f t="shared" si="70"/>
        <v>3549.7362200000007</v>
      </c>
      <c r="H1583" s="3">
        <f t="shared" si="71"/>
        <v>0.11000000033527613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2899.55</v>
      </c>
      <c r="D1584" s="2">
        <v>0</v>
      </c>
      <c r="E1584" s="2">
        <v>0</v>
      </c>
      <c r="F1584" s="2">
        <v>0</v>
      </c>
      <c r="G1584" s="3">
        <f t="shared" si="70"/>
        <v>8.6986500000000007</v>
      </c>
      <c r="H1584" s="3">
        <f t="shared" si="71"/>
        <v>0.4499999999998181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1767412.9600000002</v>
      </c>
      <c r="D1585" s="2">
        <v>0</v>
      </c>
      <c r="E1585" s="2">
        <v>0</v>
      </c>
      <c r="F1585" s="2">
        <v>0</v>
      </c>
      <c r="G1585" s="3">
        <f t="shared" si="70"/>
        <v>7069.6518400000014</v>
      </c>
      <c r="H1585" s="3">
        <f t="shared" si="71"/>
        <v>3.9999999804422259E-2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1622771.98</v>
      </c>
      <c r="D1586" s="2">
        <v>0</v>
      </c>
      <c r="E1586" s="2">
        <v>0</v>
      </c>
      <c r="F1586" s="2">
        <v>0</v>
      </c>
      <c r="G1586" s="3">
        <f t="shared" si="70"/>
        <v>8113.8599000000004</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142707.54</v>
      </c>
      <c r="D1587" s="2">
        <v>0</v>
      </c>
      <c r="E1587" s="2">
        <v>0</v>
      </c>
      <c r="F1587" s="2">
        <v>0</v>
      </c>
      <c r="G1587" s="3">
        <f t="shared" si="70"/>
        <v>856.24524000000008</v>
      </c>
      <c r="H1587" s="3">
        <f t="shared" si="71"/>
        <v>0.45999999999185093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514.32000000000005</v>
      </c>
      <c r="D1588" s="2">
        <v>0</v>
      </c>
      <c r="E1588" s="2">
        <v>0</v>
      </c>
      <c r="F1588" s="2">
        <v>0</v>
      </c>
      <c r="G1588" s="3">
        <f t="shared" si="70"/>
        <v>3.6002400000000003</v>
      </c>
      <c r="H1588" s="3">
        <f t="shared" si="71"/>
        <v>0.32000000000005002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267.12</v>
      </c>
      <c r="D1591" s="2">
        <v>0</v>
      </c>
      <c r="E1591" s="2">
        <v>0</v>
      </c>
      <c r="F1591" s="2">
        <v>0</v>
      </c>
      <c r="G1591" s="3">
        <f t="shared" si="70"/>
        <v>2.6712000000000002</v>
      </c>
      <c r="H1591" s="3">
        <f t="shared" si="71"/>
        <v>0.12000000000000455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1152</v>
      </c>
      <c r="D1592" s="2">
        <v>0</v>
      </c>
      <c r="E1592" s="2">
        <v>0</v>
      </c>
      <c r="F1592" s="2">
        <v>0</v>
      </c>
      <c r="G1592" s="3">
        <f t="shared" si="70"/>
        <v>12.671999999999999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4555.6000000000004</v>
      </c>
      <c r="D1594" s="2">
        <v>0</v>
      </c>
      <c r="E1594" s="2">
        <v>0</v>
      </c>
      <c r="F1594" s="2">
        <v>0</v>
      </c>
      <c r="G1594" s="3">
        <f t="shared" si="70"/>
        <v>59.222799999999999</v>
      </c>
      <c r="H1594" s="3">
        <f t="shared" si="71"/>
        <v>0.3999999999996362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1761472.5000000005</v>
      </c>
      <c r="D1602" s="2">
        <v>0</v>
      </c>
      <c r="E1602" s="2">
        <v>0</v>
      </c>
      <c r="F1602" s="2">
        <v>0</v>
      </c>
      <c r="G1602" s="3">
        <f t="shared" si="70"/>
        <v>36990.922500000015</v>
      </c>
      <c r="H1602" s="3">
        <f t="shared" si="71"/>
        <v>0.49999999953433871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757.84</v>
      </c>
      <c r="D1603" s="2">
        <v>0</v>
      </c>
      <c r="E1603" s="2">
        <v>0</v>
      </c>
      <c r="F1603" s="2">
        <v>0</v>
      </c>
      <c r="G1603" s="3">
        <f t="shared" si="70"/>
        <v>16.67248</v>
      </c>
      <c r="H1603" s="3">
        <f t="shared" si="71"/>
        <v>0.15999999999996817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1756159.0600000003</v>
      </c>
      <c r="D1604" s="2">
        <v>0</v>
      </c>
      <c r="E1604" s="2">
        <v>0</v>
      </c>
      <c r="F1604" s="2">
        <v>0</v>
      </c>
      <c r="G1604" s="3">
        <f t="shared" si="70"/>
        <v>40391.658380000008</v>
      </c>
      <c r="H1604" s="3">
        <f t="shared" si="71"/>
        <v>6.0000000288709998E-2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1612493.51</v>
      </c>
      <c r="D1605" s="2">
        <v>0</v>
      </c>
      <c r="E1605" s="2">
        <v>0</v>
      </c>
      <c r="F1605" s="2">
        <v>0</v>
      </c>
      <c r="G1605" s="3">
        <f t="shared" si="70"/>
        <v>38699.844239999999</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141732.10999999999</v>
      </c>
      <c r="D1606" s="2">
        <v>0</v>
      </c>
      <c r="E1606" s="2">
        <v>0</v>
      </c>
      <c r="F1606" s="2">
        <v>0</v>
      </c>
      <c r="G1606" s="3">
        <f t="shared" si="70"/>
        <v>3543.3027499999998</v>
      </c>
      <c r="H1606" s="3">
        <f t="shared" si="71"/>
        <v>0.10999999998603016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514.32000000000005</v>
      </c>
      <c r="D1607" s="2">
        <v>0</v>
      </c>
      <c r="E1607" s="2">
        <v>0</v>
      </c>
      <c r="F1607" s="2">
        <v>0</v>
      </c>
      <c r="G1607" s="3">
        <f t="shared" si="70"/>
        <v>13.37232</v>
      </c>
      <c r="H1607" s="3">
        <f t="shared" si="71"/>
        <v>0.32000000000005002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267.12</v>
      </c>
      <c r="D1610" s="2">
        <v>0</v>
      </c>
      <c r="E1610" s="2">
        <v>0</v>
      </c>
      <c r="F1610" s="2">
        <v>0</v>
      </c>
      <c r="G1610" s="3">
        <f t="shared" si="70"/>
        <v>7.7464800000000009</v>
      </c>
      <c r="H1610" s="3">
        <f t="shared" si="71"/>
        <v>0.12000000000000455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1152</v>
      </c>
      <c r="D1611" s="2">
        <v>0</v>
      </c>
      <c r="E1611" s="2">
        <v>0</v>
      </c>
      <c r="F1611" s="2">
        <v>0</v>
      </c>
      <c r="G1611" s="3">
        <f t="shared" si="70"/>
        <v>34.56</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4555.6000000000004</v>
      </c>
      <c r="D1613" s="2">
        <v>0</v>
      </c>
      <c r="E1613" s="2">
        <v>0</v>
      </c>
      <c r="F1613" s="2">
        <v>0</v>
      </c>
      <c r="G1613" s="3">
        <f t="shared" si="70"/>
        <v>145.7792</v>
      </c>
      <c r="H1613" s="3">
        <f t="shared" si="71"/>
        <v>0.3999999999996362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146095.58999999985</v>
      </c>
      <c r="D1621" s="2">
        <v>0</v>
      </c>
      <c r="E1621" s="2">
        <v>0</v>
      </c>
      <c r="F1621" s="2">
        <v>0</v>
      </c>
      <c r="G1621" s="3">
        <f t="shared" si="70"/>
        <v>5843.8235999999943</v>
      </c>
      <c r="H1621" s="3">
        <f t="shared" si="71"/>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146095.59</v>
      </c>
      <c r="D1681" s="2">
        <v>0</v>
      </c>
      <c r="E1681" s="2">
        <v>0</v>
      </c>
      <c r="F1681" s="2">
        <v>0</v>
      </c>
      <c r="G1681" s="3">
        <f t="shared" si="70"/>
        <v>14609.559000000001</v>
      </c>
      <c r="H1681" s="3">
        <f t="shared" si="71"/>
        <v>0.41000000000349246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3073.75</v>
      </c>
      <c r="D1682" s="2">
        <v>0</v>
      </c>
      <c r="E1682" s="2">
        <v>0</v>
      </c>
      <c r="F1682" s="2">
        <v>0</v>
      </c>
      <c r="G1682" s="3">
        <f t="shared" si="70"/>
        <v>310.44875000000002</v>
      </c>
      <c r="H1682" s="3">
        <f t="shared" si="7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143021.84</v>
      </c>
      <c r="D1683" s="2">
        <v>0</v>
      </c>
      <c r="E1683" s="2">
        <v>0</v>
      </c>
      <c r="F1683" s="2">
        <v>0</v>
      </c>
      <c r="G1683" s="3">
        <f t="shared" si="70"/>
        <v>14588.227679999998</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17458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1679697.68</v>
      </c>
      <c r="I17" s="275">
        <f>'PR-RAS'!E6</f>
        <v>1753261.08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1656584.5100000002</v>
      </c>
      <c r="I18" s="275">
        <f>'PR-RAS'!E152</f>
        <v>1892527.4000000001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29710.969999999728</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114110.95000000016</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86838.340000000069</v>
      </c>
      <c r="I22" s="275">
        <f>BILANCA!E7</f>
        <v>71962.860000000073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162410.94999999998</v>
      </c>
      <c r="I23" s="275">
        <f>BILANCA!E69</f>
        <v>170351.59000000003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132699.98000000001</v>
      </c>
      <c r="I24" s="275">
        <f>BILANCA!E177</f>
        <v>146095.59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116549.31</v>
      </c>
      <c r="I25" s="275">
        <f>BILANCA!E251</f>
        <v>96218.860000000015</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1667557.22</v>
      </c>
      <c r="I30" s="275">
        <f>'RAS-funkcijski'!E114</f>
        <v>1897083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1667557.22</v>
      </c>
      <c r="I31" s="275">
        <f>'RAS-funkcijski'!E141</f>
        <v>1897083</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1890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1890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132699.98000000001</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146095.58999999985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146095.59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15" zoomScale="160" zoomScaleNormal="16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1679697.68</v>
      </c>
      <c r="E6" s="60">
        <f>E7+E43+E49+E82+E106+E125+E134+E140</f>
        <v>1753261.08</v>
      </c>
      <c r="F6" s="45">
        <f t="shared" ref="F6:F132" si="0">IF(D6&lt;&gt;0,IF(E6/D6&gt;=100,"&gt;&gt;100",E6/D6*100),"-")</f>
        <v>104.37956192211924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1543823.06</v>
      </c>
      <c r="E49" s="60">
        <f>E50+E53+E58+E61+E64+E68+E71+E74+E77</f>
        <v>1618806.39</v>
      </c>
      <c r="F49" s="45">
        <f t="shared" si="0"/>
        <v>104.85698989364751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1543823.06</v>
      </c>
      <c r="E68" s="60">
        <f t="shared" si="11"/>
        <v>1618806.39</v>
      </c>
      <c r="F68" s="45">
        <f t="shared" si="0"/>
        <v>104.85698989364751</v>
      </c>
    </row>
    <row r="69" spans="1:6" ht="12.75" customHeight="1" x14ac:dyDescent="0.2">
      <c r="A69" s="63" t="s">
        <v>141</v>
      </c>
      <c r="B69" s="64" t="s">
        <v>142</v>
      </c>
      <c r="C69" s="247" t="s">
        <v>141</v>
      </c>
      <c r="D69" s="194">
        <v>1543823.06</v>
      </c>
      <c r="E69" s="194">
        <v>1618806.39</v>
      </c>
      <c r="F69" s="45">
        <f t="shared" si="0"/>
        <v>104.85698989364751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7.0000000000000007E-2</v>
      </c>
      <c r="E82" s="60">
        <f t="shared" si="15"/>
        <v>0.03</v>
      </c>
      <c r="F82" s="45">
        <f t="shared" si="0"/>
        <v>42.857142857142847</v>
      </c>
    </row>
    <row r="83" spans="1:6" ht="12.75" customHeight="1" x14ac:dyDescent="0.2">
      <c r="A83" s="63">
        <v>641</v>
      </c>
      <c r="B83" s="64" t="s">
        <v>169</v>
      </c>
      <c r="C83" s="247" t="s">
        <v>170</v>
      </c>
      <c r="D83" s="60">
        <f t="shared" ref="D83:E83" si="16">SUM(D84:D90)</f>
        <v>7.0000000000000007E-2</v>
      </c>
      <c r="E83" s="60">
        <f t="shared" si="16"/>
        <v>0.03</v>
      </c>
      <c r="F83" s="45">
        <f t="shared" si="0"/>
        <v>42.857142857142847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7.0000000000000007E-2</v>
      </c>
      <c r="E85" s="194">
        <v>0.03</v>
      </c>
      <c r="F85" s="45">
        <f t="shared" si="0"/>
        <v>42.857142857142847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12"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12030.69</v>
      </c>
      <c r="E106" s="60">
        <f>E107+E112+E120+E124</f>
        <v>16326.36</v>
      </c>
      <c r="F106" s="45">
        <f t="shared" si="0"/>
        <v>135.70593207870868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12030.69</v>
      </c>
      <c r="E112" s="60">
        <f t="shared" si="20"/>
        <v>16326.36</v>
      </c>
      <c r="F112" s="45">
        <f t="shared" si="0"/>
        <v>135.70593207870868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12030.69</v>
      </c>
      <c r="E117" s="194">
        <v>16326.36</v>
      </c>
      <c r="F117" s="45">
        <f t="shared" si="0"/>
        <v>135.70593207870868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24218.959999999999</v>
      </c>
      <c r="E125" s="60">
        <f t="shared" si="22"/>
        <v>22384.53</v>
      </c>
      <c r="F125" s="45">
        <f t="shared" si="0"/>
        <v>92.425645031826292</v>
      </c>
    </row>
    <row r="126" spans="1:6" ht="12.75" customHeight="1" x14ac:dyDescent="0.2">
      <c r="A126" s="63">
        <v>661</v>
      </c>
      <c r="B126" s="65" t="s">
        <v>255</v>
      </c>
      <c r="C126" s="247" t="s">
        <v>256</v>
      </c>
      <c r="D126" s="60">
        <f t="shared" ref="D126:E126" si="23">SUM(D127:D128)</f>
        <v>464.53</v>
      </c>
      <c r="E126" s="60">
        <f t="shared" si="23"/>
        <v>464.53</v>
      </c>
      <c r="F126" s="45">
        <f t="shared" si="0"/>
        <v>100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464.53</v>
      </c>
      <c r="E128" s="194">
        <v>464.53</v>
      </c>
      <c r="F128" s="45">
        <f t="shared" si="0"/>
        <v>100</v>
      </c>
    </row>
    <row r="129" spans="1:6" ht="36" x14ac:dyDescent="0.2">
      <c r="A129" s="63">
        <v>663</v>
      </c>
      <c r="B129" s="182" t="s">
        <v>261</v>
      </c>
      <c r="C129" s="247" t="s">
        <v>262</v>
      </c>
      <c r="D129" s="60">
        <f t="shared" ref="D129:E129" si="24">SUM(D130:D133)</f>
        <v>23754.43</v>
      </c>
      <c r="E129" s="60">
        <f t="shared" si="24"/>
        <v>21920</v>
      </c>
      <c r="F129" s="45">
        <f t="shared" si="0"/>
        <v>92.277524655401123</v>
      </c>
    </row>
    <row r="130" spans="1:6" ht="12.75" customHeight="1" x14ac:dyDescent="0.2">
      <c r="A130" s="63">
        <v>6631</v>
      </c>
      <c r="B130" s="65" t="s">
        <v>263</v>
      </c>
      <c r="C130" s="247" t="s">
        <v>264</v>
      </c>
      <c r="D130" s="194">
        <v>23754.43</v>
      </c>
      <c r="E130" s="194">
        <v>21920</v>
      </c>
      <c r="F130" s="45">
        <f t="shared" si="0"/>
        <v>92.277524655401123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99624.9</v>
      </c>
      <c r="E134" s="60">
        <f t="shared" si="25"/>
        <v>95743.77</v>
      </c>
      <c r="F134" s="45">
        <f t="shared" ref="F134:F229" si="26">IF(D134&lt;&gt;0,IF(E134/D134&gt;=100,"&gt;&gt;100",E134/D134*100),"-")</f>
        <v>96.104257068263067</v>
      </c>
    </row>
    <row r="135" spans="1:6" ht="24" x14ac:dyDescent="0.2">
      <c r="A135" s="63">
        <v>671</v>
      </c>
      <c r="B135" s="182" t="s">
        <v>273</v>
      </c>
      <c r="C135" s="247" t="s">
        <v>274</v>
      </c>
      <c r="D135" s="60">
        <f t="shared" ref="D135:E135" si="27">SUM(D136:D138)</f>
        <v>99624.9</v>
      </c>
      <c r="E135" s="60">
        <f t="shared" si="27"/>
        <v>95743.77</v>
      </c>
      <c r="F135" s="45">
        <f t="shared" si="26"/>
        <v>96.104257068263067</v>
      </c>
    </row>
    <row r="136" spans="1:6" ht="12.75" customHeight="1" x14ac:dyDescent="0.2">
      <c r="A136" s="63">
        <v>6711</v>
      </c>
      <c r="B136" s="65" t="s">
        <v>275</v>
      </c>
      <c r="C136" s="247" t="s">
        <v>276</v>
      </c>
      <c r="D136" s="194">
        <v>99624.9</v>
      </c>
      <c r="E136" s="194">
        <v>95743.77</v>
      </c>
      <c r="F136" s="45">
        <f t="shared" si="26"/>
        <v>96.104257068263067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1656584.5100000002</v>
      </c>
      <c r="E152" s="60">
        <f>E153+E164+E202+E221+E230+E262+E273</f>
        <v>1892527.4000000001</v>
      </c>
      <c r="F152" s="45">
        <f t="shared" si="26"/>
        <v>114.24273187245969</v>
      </c>
    </row>
    <row r="153" spans="1:6" ht="12.75" customHeight="1" x14ac:dyDescent="0.2">
      <c r="A153" s="63">
        <v>31</v>
      </c>
      <c r="B153" s="64" t="s">
        <v>308</v>
      </c>
      <c r="C153" s="247" t="s">
        <v>3</v>
      </c>
      <c r="D153" s="60">
        <f t="shared" ref="D153:E153" si="30">D154+D159+D160</f>
        <v>1516875.5100000002</v>
      </c>
      <c r="E153" s="60">
        <f t="shared" si="30"/>
        <v>1747960.91</v>
      </c>
      <c r="F153" s="45">
        <f t="shared" si="26"/>
        <v>115.23430225332068</v>
      </c>
    </row>
    <row r="154" spans="1:6" ht="12.75" customHeight="1" x14ac:dyDescent="0.2">
      <c r="A154" s="63">
        <v>311</v>
      </c>
      <c r="B154" s="64" t="s">
        <v>309</v>
      </c>
      <c r="C154" s="247" t="s">
        <v>310</v>
      </c>
      <c r="D154" s="60">
        <f t="shared" ref="D154:E154" si="31">SUM(D155:D158)</f>
        <v>1251575.1000000001</v>
      </c>
      <c r="E154" s="60">
        <f t="shared" si="31"/>
        <v>1456907.14</v>
      </c>
      <c r="F154" s="45">
        <f t="shared" si="26"/>
        <v>116.40589046554217</v>
      </c>
    </row>
    <row r="155" spans="1:6" ht="12.75" customHeight="1" x14ac:dyDescent="0.2">
      <c r="A155" s="63">
        <v>3111</v>
      </c>
      <c r="B155" s="64" t="s">
        <v>311</v>
      </c>
      <c r="C155" s="247" t="s">
        <v>312</v>
      </c>
      <c r="D155" s="194">
        <v>1251575.1000000001</v>
      </c>
      <c r="E155" s="194">
        <v>1456907.14</v>
      </c>
      <c r="F155" s="45">
        <f t="shared" si="26"/>
        <v>116.40589046554217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58790.36</v>
      </c>
      <c r="E159" s="194">
        <v>50663.95</v>
      </c>
      <c r="F159" s="45">
        <f t="shared" si="26"/>
        <v>86.177308660807654</v>
      </c>
    </row>
    <row r="160" spans="1:6" ht="12.75" customHeight="1" x14ac:dyDescent="0.2">
      <c r="A160" s="63">
        <v>313</v>
      </c>
      <c r="B160" s="65" t="s">
        <v>321</v>
      </c>
      <c r="C160" s="247" t="s">
        <v>322</v>
      </c>
      <c r="D160" s="60">
        <f t="shared" ref="D160:E160" si="32">SUM(D161:D163)</f>
        <v>206510.05</v>
      </c>
      <c r="E160" s="60">
        <f t="shared" si="32"/>
        <v>240389.82</v>
      </c>
      <c r="F160" s="45">
        <f t="shared" si="26"/>
        <v>116.40586983539059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206510.05</v>
      </c>
      <c r="E162" s="194">
        <v>240389.82</v>
      </c>
      <c r="F162" s="45">
        <f t="shared" si="26"/>
        <v>116.40586983539059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137323.78999999998</v>
      </c>
      <c r="E164" s="60">
        <f>E165+E170+E178+E188+E189+E194</f>
        <v>142633.04999999999</v>
      </c>
      <c r="F164" s="45">
        <f t="shared" si="26"/>
        <v>103.86623468519186</v>
      </c>
    </row>
    <row r="165" spans="1:6" ht="12.75" customHeight="1" x14ac:dyDescent="0.2">
      <c r="A165" s="63">
        <v>321</v>
      </c>
      <c r="B165" s="64" t="s">
        <v>331</v>
      </c>
      <c r="C165" s="247" t="s">
        <v>332</v>
      </c>
      <c r="D165" s="60">
        <f t="shared" ref="D165:E165" si="33">SUM(D166:D169)</f>
        <v>44017.95</v>
      </c>
      <c r="E165" s="60">
        <f t="shared" si="33"/>
        <v>45217.7</v>
      </c>
      <c r="F165" s="45">
        <f t="shared" si="26"/>
        <v>102.72559262755307</v>
      </c>
    </row>
    <row r="166" spans="1:6" ht="12.75" customHeight="1" x14ac:dyDescent="0.2">
      <c r="A166" s="63">
        <v>3211</v>
      </c>
      <c r="B166" s="64" t="s">
        <v>333</v>
      </c>
      <c r="C166" s="247" t="s">
        <v>334</v>
      </c>
      <c r="D166" s="194">
        <v>23116.37</v>
      </c>
      <c r="E166" s="194">
        <v>21514.85</v>
      </c>
      <c r="F166" s="45">
        <f t="shared" si="26"/>
        <v>93.071922624529719</v>
      </c>
    </row>
    <row r="167" spans="1:6" ht="12.75" customHeight="1" x14ac:dyDescent="0.2">
      <c r="A167" s="63">
        <v>3212</v>
      </c>
      <c r="B167" s="64" t="s">
        <v>335</v>
      </c>
      <c r="C167" s="247" t="s">
        <v>336</v>
      </c>
      <c r="D167" s="194">
        <v>20601.580000000002</v>
      </c>
      <c r="E167" s="194">
        <v>23312.85</v>
      </c>
      <c r="F167" s="45">
        <f t="shared" si="26"/>
        <v>113.16049545714452</v>
      </c>
    </row>
    <row r="168" spans="1:6" ht="12.75" customHeight="1" x14ac:dyDescent="0.2">
      <c r="A168" s="63">
        <v>3213</v>
      </c>
      <c r="B168" s="64" t="s">
        <v>337</v>
      </c>
      <c r="C168" s="247" t="s">
        <v>338</v>
      </c>
      <c r="D168" s="194">
        <v>300</v>
      </c>
      <c r="E168" s="194">
        <v>390</v>
      </c>
      <c r="F168" s="45">
        <f t="shared" si="26"/>
        <v>130</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26506.1</v>
      </c>
      <c r="E170" s="60">
        <f t="shared" si="34"/>
        <v>33547.42</v>
      </c>
      <c r="F170" s="45">
        <f t="shared" si="26"/>
        <v>126.56490392777511</v>
      </c>
    </row>
    <row r="171" spans="1:6" ht="12.75" customHeight="1" x14ac:dyDescent="0.2">
      <c r="A171" s="63">
        <v>3221</v>
      </c>
      <c r="B171" s="64" t="s">
        <v>343</v>
      </c>
      <c r="C171" s="247" t="s">
        <v>344</v>
      </c>
      <c r="D171" s="194">
        <v>11944.81</v>
      </c>
      <c r="E171" s="194">
        <v>15576.73</v>
      </c>
      <c r="F171" s="45">
        <f t="shared" si="26"/>
        <v>130.40584153284985</v>
      </c>
    </row>
    <row r="172" spans="1:6" ht="12.75" customHeight="1" x14ac:dyDescent="0.2">
      <c r="A172" s="63">
        <v>3222</v>
      </c>
      <c r="B172" s="64" t="s">
        <v>345</v>
      </c>
      <c r="C172" s="247" t="s">
        <v>346</v>
      </c>
      <c r="D172" s="194">
        <v>536.1</v>
      </c>
      <c r="E172" s="194">
        <v>1110.1300000000001</v>
      </c>
      <c r="F172" s="45">
        <f t="shared" si="26"/>
        <v>207.07517254243609</v>
      </c>
    </row>
    <row r="173" spans="1:6" ht="12.75" customHeight="1" x14ac:dyDescent="0.2">
      <c r="A173" s="63">
        <v>3223</v>
      </c>
      <c r="B173" s="65" t="s">
        <v>347</v>
      </c>
      <c r="C173" s="247" t="s">
        <v>348</v>
      </c>
      <c r="D173" s="194">
        <v>12510.63</v>
      </c>
      <c r="E173" s="194">
        <v>13817.48</v>
      </c>
      <c r="F173" s="45">
        <f t="shared" si="26"/>
        <v>110.44591679235978</v>
      </c>
    </row>
    <row r="174" spans="1:6" ht="12.75" customHeight="1" x14ac:dyDescent="0.2">
      <c r="A174" s="63">
        <v>3224</v>
      </c>
      <c r="B174" s="65" t="s">
        <v>349</v>
      </c>
      <c r="C174" s="247" t="s">
        <v>350</v>
      </c>
      <c r="D174" s="194">
        <v>609.29999999999995</v>
      </c>
      <c r="E174" s="194">
        <v>472.92</v>
      </c>
      <c r="F174" s="45">
        <f t="shared" si="26"/>
        <v>77.616937469226983</v>
      </c>
    </row>
    <row r="175" spans="1:6" ht="12.75" customHeight="1" x14ac:dyDescent="0.2">
      <c r="A175" s="63">
        <v>3225</v>
      </c>
      <c r="B175" s="65" t="s">
        <v>351</v>
      </c>
      <c r="C175" s="247" t="s">
        <v>352</v>
      </c>
      <c r="D175" s="194">
        <v>681.28</v>
      </c>
      <c r="E175" s="194">
        <v>2465.16</v>
      </c>
      <c r="F175" s="45">
        <f t="shared" si="26"/>
        <v>361.84241427900423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223.98</v>
      </c>
      <c r="E177" s="194">
        <v>105</v>
      </c>
      <c r="F177" s="45">
        <f t="shared" si="26"/>
        <v>46.879185641575141</v>
      </c>
    </row>
    <row r="178" spans="1:6" ht="12.75" customHeight="1" x14ac:dyDescent="0.2">
      <c r="A178" s="63">
        <v>323</v>
      </c>
      <c r="B178" s="65" t="s">
        <v>357</v>
      </c>
      <c r="C178" s="247" t="s">
        <v>358</v>
      </c>
      <c r="D178" s="60">
        <f t="shared" ref="D178:E178" si="35">SUM(D179:D187)</f>
        <v>30691.110000000004</v>
      </c>
      <c r="E178" s="60">
        <f t="shared" si="35"/>
        <v>35130.990000000005</v>
      </c>
      <c r="F178" s="45">
        <f t="shared" si="26"/>
        <v>114.46633894961766</v>
      </c>
    </row>
    <row r="179" spans="1:6" ht="12.75" customHeight="1" x14ac:dyDescent="0.2">
      <c r="A179" s="63">
        <v>3231</v>
      </c>
      <c r="B179" s="65" t="s">
        <v>359</v>
      </c>
      <c r="C179" s="247" t="s">
        <v>360</v>
      </c>
      <c r="D179" s="194">
        <v>3778.4</v>
      </c>
      <c r="E179" s="194">
        <v>9440.86</v>
      </c>
      <c r="F179" s="45">
        <f t="shared" si="26"/>
        <v>249.86396358246878</v>
      </c>
    </row>
    <row r="180" spans="1:6" ht="12.75" customHeight="1" x14ac:dyDescent="0.2">
      <c r="A180" s="63">
        <v>3232</v>
      </c>
      <c r="B180" s="65" t="s">
        <v>361</v>
      </c>
      <c r="C180" s="247" t="s">
        <v>362</v>
      </c>
      <c r="D180" s="194">
        <v>7954.04</v>
      </c>
      <c r="E180" s="194">
        <v>4511.92</v>
      </c>
      <c r="F180" s="45">
        <f t="shared" si="26"/>
        <v>56.724884461229763</v>
      </c>
    </row>
    <row r="181" spans="1:6" ht="12.75" customHeight="1" x14ac:dyDescent="0.2">
      <c r="A181" s="63">
        <v>3233</v>
      </c>
      <c r="B181" s="65" t="s">
        <v>363</v>
      </c>
      <c r="C181" s="247" t="s">
        <v>364</v>
      </c>
      <c r="D181" s="194">
        <v>0</v>
      </c>
      <c r="E181" s="194">
        <v>104.5</v>
      </c>
      <c r="F181" s="45" t="str">
        <f t="shared" si="26"/>
        <v>-</v>
      </c>
    </row>
    <row r="182" spans="1:6" ht="12.75" customHeight="1" x14ac:dyDescent="0.2">
      <c r="A182" s="63">
        <v>3234</v>
      </c>
      <c r="B182" s="65" t="s">
        <v>365</v>
      </c>
      <c r="C182" s="247" t="s">
        <v>366</v>
      </c>
      <c r="D182" s="194">
        <v>9712.0400000000009</v>
      </c>
      <c r="E182" s="194">
        <v>10587.74</v>
      </c>
      <c r="F182" s="45">
        <f t="shared" si="26"/>
        <v>109.01664325929463</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2631.17</v>
      </c>
      <c r="E184" s="194">
        <v>2800</v>
      </c>
      <c r="F184" s="45">
        <f t="shared" si="26"/>
        <v>106.41653712986998</v>
      </c>
    </row>
    <row r="185" spans="1:6" ht="12.75" customHeight="1" x14ac:dyDescent="0.2">
      <c r="A185" s="63">
        <v>3237</v>
      </c>
      <c r="B185" s="64" t="s">
        <v>371</v>
      </c>
      <c r="C185" s="247" t="s">
        <v>372</v>
      </c>
      <c r="D185" s="194">
        <v>2447.41</v>
      </c>
      <c r="E185" s="194">
        <v>2193.8000000000002</v>
      </c>
      <c r="F185" s="45">
        <f t="shared" si="26"/>
        <v>89.637616909304128</v>
      </c>
    </row>
    <row r="186" spans="1:6" ht="12.75" customHeight="1" x14ac:dyDescent="0.2">
      <c r="A186" s="63">
        <v>3238</v>
      </c>
      <c r="B186" s="64" t="s">
        <v>373</v>
      </c>
      <c r="C186" s="247" t="s">
        <v>374</v>
      </c>
      <c r="D186" s="194">
        <v>1519.92</v>
      </c>
      <c r="E186" s="194">
        <v>2171.58</v>
      </c>
      <c r="F186" s="45">
        <f t="shared" si="26"/>
        <v>142.8746249802621</v>
      </c>
    </row>
    <row r="187" spans="1:6" ht="12.75" customHeight="1" x14ac:dyDescent="0.2">
      <c r="A187" s="63">
        <v>3239</v>
      </c>
      <c r="B187" s="64" t="s">
        <v>375</v>
      </c>
      <c r="C187" s="247" t="s">
        <v>376</v>
      </c>
      <c r="D187" s="194">
        <v>2648.13</v>
      </c>
      <c r="E187" s="194">
        <v>3320.59</v>
      </c>
      <c r="F187" s="45">
        <f t="shared" si="26"/>
        <v>125.39376843281862</v>
      </c>
    </row>
    <row r="188" spans="1:6" ht="12.75" customHeight="1" x14ac:dyDescent="0.2">
      <c r="A188" s="63">
        <v>324</v>
      </c>
      <c r="B188" s="64" t="s">
        <v>377</v>
      </c>
      <c r="C188" s="247" t="s">
        <v>378</v>
      </c>
      <c r="D188" s="194">
        <v>29608.81</v>
      </c>
      <c r="E188" s="194">
        <v>21917.54</v>
      </c>
      <c r="F188" s="45">
        <f t="shared" si="26"/>
        <v>74.023711185961204</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6499.82</v>
      </c>
      <c r="E194" s="60">
        <f t="shared" si="36"/>
        <v>6819.4</v>
      </c>
      <c r="F194" s="45">
        <f t="shared" si="26"/>
        <v>104.9167515408119</v>
      </c>
    </row>
    <row r="195" spans="1:6" ht="12.75" customHeight="1" x14ac:dyDescent="0.2">
      <c r="A195" s="63">
        <v>3291</v>
      </c>
      <c r="B195" s="183" t="s">
        <v>391</v>
      </c>
      <c r="C195" s="247" t="s">
        <v>392</v>
      </c>
      <c r="D195" s="194">
        <v>623.59</v>
      </c>
      <c r="E195" s="194">
        <v>1827.4</v>
      </c>
      <c r="F195" s="45">
        <f t="shared" si="26"/>
        <v>293.04510976763578</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1756</v>
      </c>
      <c r="E197" s="194"/>
      <c r="F197" s="45">
        <f t="shared" si="26"/>
        <v>0</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4120.2299999999996</v>
      </c>
      <c r="E199" s="194">
        <v>4992</v>
      </c>
      <c r="F199" s="45">
        <f t="shared" si="26"/>
        <v>121.15828485303007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573.05999999999995</v>
      </c>
      <c r="E202" s="60">
        <f t="shared" si="37"/>
        <v>514.32000000000005</v>
      </c>
      <c r="F202" s="45">
        <f t="shared" si="26"/>
        <v>89.749764422573577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573.05999999999995</v>
      </c>
      <c r="E216" s="60">
        <f t="shared" si="40"/>
        <v>514.32000000000005</v>
      </c>
      <c r="F216" s="45">
        <f t="shared" si="26"/>
        <v>89.749764422573577</v>
      </c>
    </row>
    <row r="217" spans="1:6" ht="12.75" customHeight="1" x14ac:dyDescent="0.2">
      <c r="A217" s="63">
        <v>3431</v>
      </c>
      <c r="B217" s="182" t="s">
        <v>435</v>
      </c>
      <c r="C217" s="247" t="s">
        <v>436</v>
      </c>
      <c r="D217" s="194">
        <v>352.09</v>
      </c>
      <c r="E217" s="194">
        <v>446.35</v>
      </c>
      <c r="F217" s="45">
        <f t="shared" si="26"/>
        <v>126.77156408872735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9.44</v>
      </c>
      <c r="E219" s="194">
        <v>3.27</v>
      </c>
      <c r="F219" s="45">
        <f t="shared" si="26"/>
        <v>34.639830508474581</v>
      </c>
    </row>
    <row r="220" spans="1:6" ht="12.75" customHeight="1" x14ac:dyDescent="0.2">
      <c r="A220" s="63">
        <v>3434</v>
      </c>
      <c r="B220" s="65" t="s">
        <v>441</v>
      </c>
      <c r="C220" s="247" t="s">
        <v>442</v>
      </c>
      <c r="D220" s="194">
        <v>211.53</v>
      </c>
      <c r="E220" s="194">
        <v>64.7</v>
      </c>
      <c r="F220" s="45">
        <f t="shared" si="26"/>
        <v>30.586678012575046</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660.15</v>
      </c>
      <c r="E262" s="60">
        <f t="shared" si="55"/>
        <v>267.12</v>
      </c>
      <c r="F262" s="45">
        <f t="shared" ref="F262:F268" si="56">IF(D262&lt;&gt;0,IF(E262/D262&gt;=100,"&gt;&gt;100",E262/D262*100),"-")</f>
        <v>40.463531015678257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660.15</v>
      </c>
      <c r="E269" s="60">
        <f t="shared" si="58"/>
        <v>267.12</v>
      </c>
      <c r="F269" s="45">
        <f t="shared" ref="F269:F272" si="59">IF(D269&lt;&gt;0,IF(E269/D269&gt;=100,"&gt;&gt;100",E269/D269*100),"-")</f>
        <v>40.463531015678257</v>
      </c>
    </row>
    <row r="270" spans="1:6" ht="12.75" customHeight="1" x14ac:dyDescent="0.2">
      <c r="A270" s="63">
        <v>3721</v>
      </c>
      <c r="B270" s="65" t="s">
        <v>532</v>
      </c>
      <c r="C270" s="247" t="s">
        <v>533</v>
      </c>
      <c r="D270" s="194">
        <v>660.15</v>
      </c>
      <c r="E270" s="194">
        <v>267.12</v>
      </c>
      <c r="F270" s="45">
        <f t="shared" si="59"/>
        <v>40.463531015678257</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1152</v>
      </c>
      <c r="E273" s="60">
        <f t="shared" si="60"/>
        <v>1152</v>
      </c>
      <c r="F273" s="45">
        <f t="shared" ref="F273:F277" si="61">IF(D273&lt;&gt;0,IF(E273/D273&gt;=100,"&gt;&gt;100",E273/D273*100),"-")</f>
        <v>100</v>
      </c>
    </row>
    <row r="274" spans="1:6" ht="12.75" customHeight="1" x14ac:dyDescent="0.2">
      <c r="A274" s="63">
        <v>381</v>
      </c>
      <c r="B274" s="64" t="s">
        <v>540</v>
      </c>
      <c r="C274" s="247" t="s">
        <v>541</v>
      </c>
      <c r="D274" s="60">
        <f t="shared" ref="D274:E274" si="62">SUM(D275:D277)</f>
        <v>1152</v>
      </c>
      <c r="E274" s="60">
        <f t="shared" si="62"/>
        <v>1152</v>
      </c>
      <c r="F274" s="45">
        <f t="shared" si="61"/>
        <v>100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1152</v>
      </c>
      <c r="E276" s="194">
        <v>1152</v>
      </c>
      <c r="F276" s="45">
        <f t="shared" si="61"/>
        <v>100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1656584.5100000002</v>
      </c>
      <c r="E299" s="60">
        <f>E152-E297+E298</f>
        <v>1892527.4000000001</v>
      </c>
      <c r="F299" s="45">
        <f t="shared" si="68"/>
        <v>114.24273187245969</v>
      </c>
    </row>
    <row r="300" spans="1:6" ht="12.75" customHeight="1" x14ac:dyDescent="0.2">
      <c r="A300" s="63" t="s">
        <v>581</v>
      </c>
      <c r="B300" s="64" t="s">
        <v>592</v>
      </c>
      <c r="C300" s="247" t="s">
        <v>593</v>
      </c>
      <c r="D300" s="60">
        <f>IF(D6&gt;=D299,D6-D299,0)</f>
        <v>23113.169999999693</v>
      </c>
      <c r="E300" s="60">
        <f>IF(E6&gt;=E299,E6-E299,0)</f>
        <v>0</v>
      </c>
      <c r="F300" s="45">
        <f t="shared" si="68"/>
        <v>0</v>
      </c>
    </row>
    <row r="301" spans="1:6" ht="12.75" customHeight="1" x14ac:dyDescent="0.2">
      <c r="A301" s="63" t="s">
        <v>581</v>
      </c>
      <c r="B301" s="64" t="s">
        <v>594</v>
      </c>
      <c r="C301" s="247" t="s">
        <v>595</v>
      </c>
      <c r="D301" s="60">
        <f>IF(D299&gt;=D6,D299-D6,0)</f>
        <v>0</v>
      </c>
      <c r="E301" s="60">
        <f>IF(E299&gt;=E6,E299-E6,0)</f>
        <v>139266.32000000007</v>
      </c>
      <c r="F301" s="45" t="str">
        <f t="shared" si="68"/>
        <v>-</v>
      </c>
    </row>
    <row r="302" spans="1:6" ht="12.75" customHeight="1" x14ac:dyDescent="0.2">
      <c r="A302" s="63">
        <v>92211</v>
      </c>
      <c r="B302" s="64" t="s">
        <v>596</v>
      </c>
      <c r="C302" s="247" t="s">
        <v>597</v>
      </c>
      <c r="D302" s="194">
        <v>15840.63</v>
      </c>
      <c r="E302" s="194">
        <v>27981.09</v>
      </c>
      <c r="F302" s="45">
        <f t="shared" si="68"/>
        <v>176.64126994949066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138366.95000000001</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10972.71</v>
      </c>
      <c r="E360" s="60">
        <f t="shared" si="86"/>
        <v>4555.6000000000004</v>
      </c>
      <c r="F360" s="45">
        <f t="shared" si="72"/>
        <v>41.517546713619524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10972.71</v>
      </c>
      <c r="E373" s="60">
        <f t="shared" si="90"/>
        <v>4555.6000000000004</v>
      </c>
      <c r="F373" s="45">
        <f t="shared" si="72"/>
        <v>41.517546713619524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10972.71</v>
      </c>
      <c r="E379" s="60">
        <f t="shared" si="92"/>
        <v>3905.6</v>
      </c>
      <c r="F379" s="45">
        <f t="shared" si="72"/>
        <v>35.593759426796119</v>
      </c>
    </row>
    <row r="380" spans="1:6" ht="12.75" customHeight="1" x14ac:dyDescent="0.2">
      <c r="A380" s="63">
        <v>4221</v>
      </c>
      <c r="B380" s="64" t="s">
        <v>647</v>
      </c>
      <c r="C380" s="247" t="s">
        <v>739</v>
      </c>
      <c r="D380" s="194">
        <v>10972.71</v>
      </c>
      <c r="E380" s="194">
        <v>3905.6</v>
      </c>
      <c r="F380" s="45">
        <f t="shared" si="72"/>
        <v>35.593759426796119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650</v>
      </c>
      <c r="F393" s="45" t="str">
        <f t="shared" si="72"/>
        <v>-</v>
      </c>
    </row>
    <row r="394" spans="1:6" ht="12.75" customHeight="1" x14ac:dyDescent="0.2">
      <c r="A394" s="63">
        <v>4241</v>
      </c>
      <c r="B394" s="64" t="s">
        <v>756</v>
      </c>
      <c r="C394" s="247" t="s">
        <v>757</v>
      </c>
      <c r="D394" s="194">
        <v>0</v>
      </c>
      <c r="E394" s="194">
        <v>650</v>
      </c>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10972.71</v>
      </c>
      <c r="E418" s="60">
        <f t="shared" si="102"/>
        <v>4555.6000000000004</v>
      </c>
      <c r="F418" s="45">
        <f t="shared" si="72"/>
        <v>41.517546713619524</v>
      </c>
    </row>
    <row r="419" spans="1:6" ht="12.75" customHeight="1" x14ac:dyDescent="0.2">
      <c r="A419" s="63">
        <v>92212</v>
      </c>
      <c r="B419" s="64" t="s">
        <v>796</v>
      </c>
      <c r="C419" s="247" t="s">
        <v>797</v>
      </c>
      <c r="D419" s="194">
        <v>1729.88</v>
      </c>
      <c r="E419" s="194">
        <v>1729.88</v>
      </c>
      <c r="F419" s="45">
        <f t="shared" si="72"/>
        <v>100</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1679697.68</v>
      </c>
      <c r="E422" s="60">
        <f>E6+E308</f>
        <v>1753261.08</v>
      </c>
      <c r="F422" s="45">
        <f t="shared" si="72"/>
        <v>104.37956192211924</v>
      </c>
    </row>
    <row r="423" spans="1:6" ht="12.75" customHeight="1" x14ac:dyDescent="0.2">
      <c r="A423" s="63" t="s">
        <v>581</v>
      </c>
      <c r="B423" s="64" t="s">
        <v>804</v>
      </c>
      <c r="C423" s="247" t="s">
        <v>805</v>
      </c>
      <c r="D423" s="60">
        <f t="shared" ref="D423:E423" si="103">D299+D360</f>
        <v>1667557.2200000002</v>
      </c>
      <c r="E423" s="60">
        <f t="shared" si="103"/>
        <v>1897083.0000000002</v>
      </c>
      <c r="F423" s="45">
        <f t="shared" si="72"/>
        <v>113.76419215167921</v>
      </c>
    </row>
    <row r="424" spans="1:6" ht="12.75" customHeight="1" x14ac:dyDescent="0.2">
      <c r="A424" s="63" t="s">
        <v>581</v>
      </c>
      <c r="B424" s="64" t="s">
        <v>806</v>
      </c>
      <c r="C424" s="247" t="s">
        <v>807</v>
      </c>
      <c r="D424" s="60">
        <f t="shared" ref="D424:E424" si="104">IF(D422&gt;=D423,D422-D423,0)</f>
        <v>12140.45999999973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143821.92000000016</v>
      </c>
      <c r="F425" s="45" t="str">
        <f t="shared" si="72"/>
        <v>-</v>
      </c>
    </row>
    <row r="426" spans="1:6" ht="12.75" customHeight="1" x14ac:dyDescent="0.2">
      <c r="A426" s="251" t="s">
        <v>810</v>
      </c>
      <c r="B426" s="183" t="s">
        <v>811</v>
      </c>
      <c r="C426" s="252" t="s">
        <v>812</v>
      </c>
      <c r="D426" s="60">
        <f t="shared" ref="D426:E426" si="106">IF(D302-D303+D419-D420&gt;=0,D302-D303+D419-D420,0)</f>
        <v>17570.509999999998</v>
      </c>
      <c r="E426" s="60">
        <f t="shared" si="106"/>
        <v>29710.97</v>
      </c>
      <c r="F426" s="45">
        <f t="shared" si="72"/>
        <v>169.09566085446585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138366.95000000001</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1679697.68</v>
      </c>
      <c r="E643" s="60">
        <f>E422+E430</f>
        <v>1753261.08</v>
      </c>
      <c r="F643" s="45">
        <f t="shared" si="109"/>
        <v>104.37956192211924</v>
      </c>
    </row>
    <row r="644" spans="1:6" ht="12.75" customHeight="1" x14ac:dyDescent="0.2">
      <c r="A644" s="63" t="s">
        <v>581</v>
      </c>
      <c r="B644" s="64" t="s">
        <v>1237</v>
      </c>
      <c r="C644" s="247" t="s">
        <v>1238</v>
      </c>
      <c r="D644" s="60">
        <f>D423+D535</f>
        <v>1667557.2200000002</v>
      </c>
      <c r="E644" s="60">
        <f>E423+E535</f>
        <v>1897083.0000000002</v>
      </c>
      <c r="F644" s="45">
        <f t="shared" si="109"/>
        <v>113.76419215167921</v>
      </c>
    </row>
    <row r="645" spans="1:6" ht="12.75" customHeight="1" x14ac:dyDescent="0.2">
      <c r="A645" s="63" t="s">
        <v>581</v>
      </c>
      <c r="B645" s="64" t="s">
        <v>1239</v>
      </c>
      <c r="C645" s="247" t="s">
        <v>1240</v>
      </c>
      <c r="D645" s="60">
        <f t="shared" ref="D645:E645" si="163">IF(D643&gt;=D644,D643-D644,0)</f>
        <v>12140.45999999973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143821.92000000016</v>
      </c>
      <c r="F646" s="45" t="str">
        <f t="shared" si="109"/>
        <v>-</v>
      </c>
    </row>
    <row r="647" spans="1:6" ht="24" x14ac:dyDescent="0.2">
      <c r="A647" s="251" t="s">
        <v>1243</v>
      </c>
      <c r="B647" s="64" t="s">
        <v>1244</v>
      </c>
      <c r="C647" s="252" t="s">
        <v>1243</v>
      </c>
      <c r="D647" s="60">
        <f>IF(D426-D427+D641-D642&gt;=0,D426-D427+D641-D642,0)</f>
        <v>17570.509999999998</v>
      </c>
      <c r="E647" s="60">
        <f>IF(E426-E427+E641-E642&gt;=0,E426-E427+E641-E642,0)</f>
        <v>29710.97</v>
      </c>
      <c r="F647" s="45">
        <f t="shared" si="109"/>
        <v>169.09566085446585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29710.969999999728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114110.95000000016</v>
      </c>
      <c r="F650" s="45" t="str">
        <f t="shared" si="109"/>
        <v>-</v>
      </c>
    </row>
    <row r="651" spans="1:6" ht="24" x14ac:dyDescent="0.2">
      <c r="A651" s="249" t="s">
        <v>1251</v>
      </c>
      <c r="B651" s="184" t="s">
        <v>1252</v>
      </c>
      <c r="C651" s="250" t="s">
        <v>1251</v>
      </c>
      <c r="D651" s="196">
        <v>130106.54</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19212.87</v>
      </c>
      <c r="E653" s="194">
        <v>31043.86</v>
      </c>
      <c r="F653" s="45">
        <f t="shared" ref="F653:F740" si="167">IF(D653&lt;&gt;0,IF(E653/D653&gt;=100,"&gt;&gt;100",E653/D653*100),"-")</f>
        <v>161.57846277000783</v>
      </c>
    </row>
    <row r="654" spans="1:6" ht="12.75" customHeight="1" x14ac:dyDescent="0.2">
      <c r="A654" s="63" t="s">
        <v>1256</v>
      </c>
      <c r="B654" s="64" t="s">
        <v>1257</v>
      </c>
      <c r="C654" s="247" t="s">
        <v>1256</v>
      </c>
      <c r="D654" s="194">
        <v>96455.89</v>
      </c>
      <c r="E654" s="194">
        <v>85552.73</v>
      </c>
      <c r="F654" s="45">
        <f t="shared" si="167"/>
        <v>88.696221661528384</v>
      </c>
    </row>
    <row r="655" spans="1:6" ht="12.75" customHeight="1" x14ac:dyDescent="0.2">
      <c r="A655" s="63" t="s">
        <v>1258</v>
      </c>
      <c r="B655" s="64" t="s">
        <v>1259</v>
      </c>
      <c r="C655" s="247" t="s">
        <v>1258</v>
      </c>
      <c r="D655" s="194">
        <v>84624.9</v>
      </c>
      <c r="E655" s="194">
        <v>89696.27</v>
      </c>
      <c r="F655" s="45">
        <f t="shared" si="167"/>
        <v>105.9927633592477</v>
      </c>
    </row>
    <row r="656" spans="1:6" ht="24" x14ac:dyDescent="0.2">
      <c r="A656" s="63">
        <v>11</v>
      </c>
      <c r="B656" s="64" t="s">
        <v>1260</v>
      </c>
      <c r="C656" s="247" t="s">
        <v>1261</v>
      </c>
      <c r="D656" s="60">
        <f t="shared" ref="D656:E656" si="168">+D653+D654-D655</f>
        <v>31043.86</v>
      </c>
      <c r="E656" s="60">
        <f t="shared" si="168"/>
        <v>26900.319999999992</v>
      </c>
      <c r="F656" s="45">
        <f t="shared" si="167"/>
        <v>86.652626316443872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55</v>
      </c>
      <c r="E658" s="253">
        <v>54</v>
      </c>
      <c r="F658" s="45">
        <f t="shared" si="167"/>
        <v>98.181818181818187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47</v>
      </c>
      <c r="E660" s="253">
        <v>47</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1543823.06</v>
      </c>
      <c r="E683" s="192">
        <v>1618806.39</v>
      </c>
      <c r="F683" s="71">
        <f t="shared" si="167"/>
        <v>104.85698989364751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859.69</v>
      </c>
      <c r="E724" s="192">
        <v>4408.1099999999997</v>
      </c>
      <c r="F724" s="71">
        <f t="shared" si="167"/>
        <v>512.75576079749669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521</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9255.2199999999993</v>
      </c>
      <c r="E732" s="192">
        <v>3006.67</v>
      </c>
      <c r="F732" s="71">
        <f t="shared" si="167"/>
        <v>32.486207783283383</v>
      </c>
    </row>
    <row r="733" spans="1:6" ht="12.75" customHeight="1" x14ac:dyDescent="0.2">
      <c r="A733" s="70">
        <v>31215</v>
      </c>
      <c r="B733" s="65" t="s">
        <v>1395</v>
      </c>
      <c r="C733" s="278" t="s">
        <v>1396</v>
      </c>
      <c r="D733" s="192">
        <v>1324.32</v>
      </c>
      <c r="E733" s="192">
        <v>882.88</v>
      </c>
      <c r="F733" s="71">
        <f t="shared" si="167"/>
        <v>66.666666666666671</v>
      </c>
    </row>
    <row r="734" spans="1:6" ht="12.75" customHeight="1" x14ac:dyDescent="0.2">
      <c r="A734" s="70">
        <v>32121</v>
      </c>
      <c r="B734" s="65" t="s">
        <v>1397</v>
      </c>
      <c r="C734" s="278" t="s">
        <v>1398</v>
      </c>
      <c r="D734" s="192">
        <v>20601.580000000002</v>
      </c>
      <c r="E734" s="192">
        <v>23312.85</v>
      </c>
      <c r="F734" s="71">
        <f t="shared" si="167"/>
        <v>113.16049545714452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2631.17</v>
      </c>
      <c r="E736" s="194">
        <v>2800</v>
      </c>
      <c r="F736" s="45">
        <f t="shared" si="167"/>
        <v>106.41653712986998</v>
      </c>
    </row>
    <row r="737" spans="1:6" ht="12.75" customHeight="1" x14ac:dyDescent="0.2">
      <c r="A737" s="63" t="s">
        <v>1403</v>
      </c>
      <c r="B737" s="64" t="s">
        <v>1404</v>
      </c>
      <c r="C737" s="247" t="s">
        <v>1403</v>
      </c>
      <c r="D737" s="194">
        <v>123.13</v>
      </c>
      <c r="E737" s="194">
        <v>398.94</v>
      </c>
      <c r="F737" s="45">
        <f t="shared" si="167"/>
        <v>323.99902542028747</v>
      </c>
    </row>
    <row r="738" spans="1:6" ht="12.75" customHeight="1" x14ac:dyDescent="0.2">
      <c r="A738" s="63" t="s">
        <v>1405</v>
      </c>
      <c r="B738" s="64" t="s">
        <v>1406</v>
      </c>
      <c r="C738" s="247" t="s">
        <v>1405</v>
      </c>
      <c r="D738" s="194">
        <v>2324.2800000000002</v>
      </c>
      <c r="E738" s="194">
        <v>1794.86</v>
      </c>
      <c r="F738" s="45">
        <f t="shared" si="167"/>
        <v>77.222193539504687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660.15</v>
      </c>
      <c r="E850" s="194">
        <v>267.12</v>
      </c>
      <c r="F850" s="45">
        <f t="shared" si="169"/>
        <v>40.463531015678257</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2" zoomScale="160" zoomScaleNormal="160" workbookViewId="0">
      <selection activeCell="E378" sqref="E3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249249.29000000004</v>
      </c>
      <c r="E6" s="180">
        <f t="shared" si="0"/>
        <v>242314.4500000001</v>
      </c>
      <c r="F6" s="181">
        <f t="shared" ref="F6:F298" si="1">IF(D6&gt;0,IF(E6/D6&gt;=100,"&gt;&gt;100",E6/D6*100),"-")</f>
        <v>97.217709225972143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86838.340000000069</v>
      </c>
      <c r="E7" s="79">
        <f t="shared" si="2"/>
        <v>71962.860000000073</v>
      </c>
      <c r="F7" s="71">
        <f t="shared" si="1"/>
        <v>82.869916675053929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86838.340000000069</v>
      </c>
      <c r="E12" s="79">
        <f t="shared" si="3"/>
        <v>71962.860000000073</v>
      </c>
      <c r="F12" s="71">
        <f t="shared" si="1"/>
        <v>82.869916675053929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50847.850000000035</v>
      </c>
      <c r="E13" s="79">
        <f t="shared" si="4"/>
        <v>44819.300000000047</v>
      </c>
      <c r="F13" s="71">
        <f t="shared" si="1"/>
        <v>88.143943155905347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482283.9</v>
      </c>
      <c r="E15" s="192">
        <v>482283.9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431436.05</v>
      </c>
      <c r="E18" s="192">
        <v>437464.6</v>
      </c>
      <c r="F18" s="71">
        <f t="shared" si="1"/>
        <v>101.39732180470315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23575.190000000031</v>
      </c>
      <c r="E19" s="79">
        <f t="shared" si="5"/>
        <v>20149.630000000034</v>
      </c>
      <c r="F19" s="71">
        <f t="shared" si="1"/>
        <v>85.469639905341197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217122.1</v>
      </c>
      <c r="E20" s="192">
        <v>222917.7</v>
      </c>
      <c r="F20" s="71">
        <f t="shared" si="1"/>
        <v>102.6692814780255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774.41</v>
      </c>
      <c r="E21" s="192">
        <v>774.41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8469.31</v>
      </c>
      <c r="E22" s="192">
        <v>8469.31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4369.8900000000003</v>
      </c>
      <c r="E25" s="192">
        <v>4369.8900000000003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17392.310000000001</v>
      </c>
      <c r="E26" s="192">
        <v>17392.310000000001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224552.83</v>
      </c>
      <c r="E28" s="192">
        <v>233773.99</v>
      </c>
      <c r="F28" s="71">
        <f t="shared" si="1"/>
        <v>104.10645459244489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12415.300000000001</v>
      </c>
      <c r="E35" s="79">
        <f t="shared" si="7"/>
        <v>6993.93</v>
      </c>
      <c r="F35" s="71">
        <f t="shared" si="1"/>
        <v>56.333153447762029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27310.86</v>
      </c>
      <c r="E36" s="192">
        <v>27960.86</v>
      </c>
      <c r="F36" s="71">
        <f t="shared" si="1"/>
        <v>102.38000560949014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14895.56</v>
      </c>
      <c r="E40" s="192">
        <v>20966.93</v>
      </c>
      <c r="F40" s="71">
        <f t="shared" si="1"/>
        <v>140.75959547677294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597.25</v>
      </c>
      <c r="E47" s="192">
        <v>597.25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597.25</v>
      </c>
      <c r="E50" s="192">
        <v>597.25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20865.75</v>
      </c>
      <c r="E54" s="192">
        <v>23399.47</v>
      </c>
      <c r="F54" s="71">
        <f t="shared" si="1"/>
        <v>112.14296155182537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20865.75</v>
      </c>
      <c r="E55" s="192">
        <v>23399.47</v>
      </c>
      <c r="F55" s="71">
        <f t="shared" si="1"/>
        <v>112.14296155182537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162410.94999999998</v>
      </c>
      <c r="E69" s="79">
        <f>E70+E82+E88+E119+E135+E147+E165+E171</f>
        <v>170351.59000000003</v>
      </c>
      <c r="F69" s="71">
        <f t="shared" si="1"/>
        <v>104.88922698869752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31043.86</v>
      </c>
      <c r="E70" s="79">
        <f t="shared" si="12"/>
        <v>26900.32</v>
      </c>
      <c r="F70" s="71">
        <f t="shared" si="1"/>
        <v>86.652626316443886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31043.86</v>
      </c>
      <c r="E71" s="79">
        <f t="shared" si="13"/>
        <v>26900.32</v>
      </c>
      <c r="F71" s="71">
        <f t="shared" si="1"/>
        <v>86.652626316443886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31043.86</v>
      </c>
      <c r="E73" s="192">
        <v>26900.32</v>
      </c>
      <c r="F73" s="71">
        <f t="shared" si="1"/>
        <v>86.652626316443886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1260.55</v>
      </c>
      <c r="E82" s="79">
        <f>SUM(E83:E85)-E86+E87</f>
        <v>5084.32</v>
      </c>
      <c r="F82" s="71">
        <f t="shared" si="1"/>
        <v>403.34139859585099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1260.55</v>
      </c>
      <c r="E87" s="192">
        <v>5084.32</v>
      </c>
      <c r="F87" s="71">
        <f t="shared" si="1"/>
        <v>403.34139859585099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138366.95000000001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138366.95000000001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138366.95000000001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130106.54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130106.54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249249.29</v>
      </c>
      <c r="E176" s="79">
        <f>E177+E251</f>
        <v>242314.45</v>
      </c>
      <c r="F176" s="71">
        <f t="shared" si="1"/>
        <v>97.217709225972115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132699.98000000001</v>
      </c>
      <c r="E177" s="79">
        <f>E178+E197+E203+E219+E247+E248</f>
        <v>146095.59</v>
      </c>
      <c r="F177" s="71">
        <f t="shared" si="1"/>
        <v>110.09465864275185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131767.94</v>
      </c>
      <c r="E178" s="79">
        <f>SUM(E179:E181)+E185+E186+SUM(E194:E196)</f>
        <v>143021.84</v>
      </c>
      <c r="F178" s="71">
        <f t="shared" si="1"/>
        <v>108.54069662165166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129770.54</v>
      </c>
      <c r="E179" s="192">
        <v>140049.01</v>
      </c>
      <c r="F179" s="71">
        <f t="shared" si="1"/>
        <v>107.92049566873962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1997.4</v>
      </c>
      <c r="E180" s="192">
        <v>2972.83</v>
      </c>
      <c r="F180" s="71">
        <f t="shared" si="1"/>
        <v>148.83498548112547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932.04</v>
      </c>
      <c r="E247" s="192">
        <v>3073.75</v>
      </c>
      <c r="F247" s="71">
        <f>IF(D247&gt;0,IF(E247/D247&gt;=100,"&gt;&gt;100",E247/D247*100),"-")</f>
        <v>329.78734818248142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116549.31</v>
      </c>
      <c r="E251" s="79">
        <f>+E252+E255-E264+E274+E291</f>
        <v>96218.860000000015</v>
      </c>
      <c r="F251" s="71">
        <f t="shared" si="1"/>
        <v>82.556353186475334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86838.34</v>
      </c>
      <c r="E252" s="79">
        <f>E253-E254</f>
        <v>71962.86</v>
      </c>
      <c r="F252" s="71">
        <f t="shared" si="1"/>
        <v>82.869916675053901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86838.34</v>
      </c>
      <c r="E253" s="192">
        <v>71962.86</v>
      </c>
      <c r="F253" s="71">
        <f t="shared" si="1"/>
        <v>82.869916675053901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29710.97</v>
      </c>
      <c r="E255" s="79">
        <f>E256-E260</f>
        <v>-114110.95</v>
      </c>
      <c r="F255" s="71">
        <f t="shared" si="1"/>
        <v>-384.07009262908616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29710.97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29710.97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114110.95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114110.95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138366.95000000001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138366.95000000001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138366.95000000001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138366.95000000001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1260.55</v>
      </c>
      <c r="E308" s="192">
        <v>5084.32</v>
      </c>
      <c r="F308" s="71">
        <f t="shared" si="43"/>
        <v>403.34139859585099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131767.94</v>
      </c>
      <c r="E337" s="192">
        <v>143021.84</v>
      </c>
      <c r="F337" s="71">
        <f t="shared" si="43"/>
        <v>108.54069662165166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932.04</v>
      </c>
      <c r="E380" s="192">
        <v>3073.75</v>
      </c>
      <c r="F380" s="71">
        <f t="shared" si="44"/>
        <v>329.78734818248142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1667557.22</v>
      </c>
      <c r="E114" s="60">
        <f t="shared" si="22"/>
        <v>1897083</v>
      </c>
      <c r="F114" s="45">
        <f t="shared" si="1"/>
        <v>113.76419215167921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1667557.22</v>
      </c>
      <c r="E118" s="60">
        <f t="shared" si="24"/>
        <v>1897083</v>
      </c>
      <c r="F118" s="45">
        <f t="shared" si="1"/>
        <v>113.76419215167921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1667557.22</v>
      </c>
      <c r="E120" s="194">
        <v>1897083</v>
      </c>
      <c r="F120" s="45">
        <f t="shared" si="1"/>
        <v>113.76419215167921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1667557.22</v>
      </c>
      <c r="E141" s="81">
        <f t="shared" si="28"/>
        <v>1897083</v>
      </c>
      <c r="F141" s="61">
        <f t="shared" si="1"/>
        <v>113.76419215167921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1890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1890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1890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1890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132699.98000000001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1774868.1100000003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2899.55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1767412.9600000002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1622771.98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142707.54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514.32000000000005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267.12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1152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4555.6000000000004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1761472.5000000005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757.84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1756159.0600000003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1612493.51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141732.10999999999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514.32000000000005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267.12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1152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4555.6000000000004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146095.58999999985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146095.59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3073.75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143021.84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17458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2026-01-27T09:30:44Z</dcterms:modified>
</cp:coreProperties>
</file>