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330" activeTab="4"/>
  </bookViews>
  <sheets>
    <sheet name="SAŽETAK" sheetId="2" r:id="rId1"/>
    <sheet name="PR-RAS EKONOMSKA" sheetId="1" r:id="rId2"/>
    <sheet name="IZVORI" sheetId="3" r:id="rId3"/>
    <sheet name="FUNKCIJSKA" sheetId="4" r:id="rId4"/>
    <sheet name="PROGRAMSKA" sheetId="5" r:id="rId5"/>
  </sheets>
  <calcPr calcId="162913"/>
</workbook>
</file>

<file path=xl/calcChain.xml><?xml version="1.0" encoding="utf-8"?>
<calcChain xmlns="http://schemas.openxmlformats.org/spreadsheetml/2006/main">
  <c r="G28" i="2" l="1"/>
  <c r="F28" i="2"/>
  <c r="E13" i="2"/>
  <c r="D13" i="2"/>
  <c r="C13" i="2"/>
  <c r="B13" i="2"/>
  <c r="G12" i="2"/>
  <c r="F12" i="2"/>
  <c r="G11" i="2"/>
  <c r="F11" i="2"/>
  <c r="E10" i="2"/>
  <c r="E14" i="2" s="1"/>
  <c r="D10" i="2"/>
  <c r="D14" i="2" s="1"/>
  <c r="C10" i="2"/>
  <c r="C14" i="2" s="1"/>
  <c r="B10" i="2"/>
  <c r="B14" i="2" s="1"/>
  <c r="G8" i="2"/>
  <c r="G10" i="2" s="1"/>
  <c r="F8" i="2"/>
  <c r="F10" i="2" s="1"/>
  <c r="G14" i="2" l="1"/>
  <c r="F14" i="2"/>
</calcChain>
</file>

<file path=xl/sharedStrings.xml><?xml version="1.0" encoding="utf-8"?>
<sst xmlns="http://schemas.openxmlformats.org/spreadsheetml/2006/main" count="287" uniqueCount="166">
  <si>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</si>
  <si>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</si>
  <si>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</si>
  <si>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</si>
  <si>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</si>
  <si>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</si>
  <si>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</si>
  <si>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</si>
  <si>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</si>
  <si>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</si>
  <si>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</si>
  <si>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</si>
  <si>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</si>
  <si>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</si>
  <si>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</si>
  <si>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</si>
  <si>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</si>
  <si>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</si>
  <si>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</si>
  <si>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663 cije od pravnih i fizičkih osoba izvan općeg proračuna te povrat donacija i kapitalnih pomoći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</si>
  <si>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</si>
  <si>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</si>
  <si>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</si>
  <si>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</si>
  <si>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</si>
  <si>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</si>
  <si>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</si>
  <si>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</si>
  <si>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</si>
  <si>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</si>
  <si>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</si>
  <si>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</si>
  <si>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</si>
  <si>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</si>
  <si>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</si>
  <si>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</si>
  <si>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</si>
  <si>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</si>
  <si>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</si>
  <si>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</si>
  <si>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</si>
  <si>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</si>
  <si>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</si>
  <si>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</si>
  <si>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</si>
  <si>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</si>
  <si>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</si>
  <si>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</si>
  <si>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3233 Usluge promidžbe i informiranja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</si>
  <si>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</si>
  <si>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</si>
  <si>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</si>
  <si>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</si>
  <si>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</si>
  <si>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</si>
  <si>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</si>
  <si>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</si>
  <si>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</si>
  <si>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3295 Pristojbe i naknade</t>
  </si>
  <si>
    <t>34 Financijski rashodi</t>
  </si>
  <si>
    <t>343 Ostali financijski rashodi</t>
  </si>
  <si>
    <t>3431 Bankarske usluge i usluge platnog prometa</t>
  </si>
  <si>
    <t>3433 Zatezne kamate</t>
  </si>
  <si>
    <t>3434 Ostali nespomenuti financijski rashodi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</si>
  <si>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</si>
  <si>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</si>
  <si>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</si>
  <si>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</si>
  <si>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</si>
  <si>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</si>
  <si>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</si>
  <si>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</si>
  <si>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</si>
  <si>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</si>
  <si>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SVEUKUPNO RASHODI</t>
  </si>
  <si>
    <t>Izvršenje 2025. (2.)</t>
  </si>
  <si>
    <t>Izvorni plan 2026. (3.)</t>
  </si>
  <si>
    <t>Tekući plan 2026. (4.)</t>
  </si>
  <si>
    <t>Izvršenje 2026. (5.)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</si>
  <si>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</si>
  <si>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</si>
  <si>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</si>
  <si>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</si>
  <si>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</si>
  <si>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</si>
  <si>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</si>
  <si>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</si>
  <si>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</si>
  <si>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52 Pomoći - proračunski korisnici</t>
  </si>
  <si>
    <t>Izvor: 6 DONACIJE</t>
  </si>
  <si>
    <t>Izvor: 62 Donacije - proračunski korisnici</t>
  </si>
  <si>
    <t>Izvor: 38 Prenesena sredstva - vlastiti prihodi proračunskih korisnika</t>
  </si>
  <si>
    <t>Izvor: 48 Prenesena sredstva - namjenski prihodi</t>
  </si>
  <si>
    <t>Izvor: 58 Prenesena sredstva - pomoći</t>
  </si>
  <si>
    <t>Izvor: 68 Prenesena sredstva - donacije</t>
  </si>
  <si>
    <t>Izvor: 7 PRIHODI OD PRODAJE ILI ZAMJENE NEFINANCIJSKE IMOVINE I NAKNADE S NASLOVA OSIGURANJA</t>
  </si>
  <si>
    <t>Izvor: 78 Prenesena sredstva - prihodi od prodaje ili zamjene nefinancijske imovine i naknade s naslova osiguranja</t>
  </si>
  <si>
    <t>Izvorni plan 2026 (3.)</t>
  </si>
  <si>
    <t>Funk. klas: 09 OBRAZOVANJE</t>
  </si>
  <si>
    <t>Funk. klas: 092 Srednjoškolsko obrazovanje</t>
  </si>
  <si>
    <t>Funk. klas: 096 Dodatne usluge u obrazovanju</t>
  </si>
  <si>
    <t>Funk. klas: 098 Usluge obrazovanja koje nisu drugdje svrstane</t>
  </si>
  <si>
    <t>Izvorni plan (1.)</t>
  </si>
  <si>
    <t>Tekući plan (2.)</t>
  </si>
  <si>
    <t>Ostvarenje (3.)</t>
  </si>
  <si>
    <t>Indeks (3./2.)</t>
  </si>
  <si>
    <t>SVEUKUPNO</t>
  </si>
  <si>
    <t>Program: 5306 Obilježavanje postignuća učenika i nastavnika</t>
  </si>
  <si>
    <t>A 530605 Natjecanja i smotre</t>
  </si>
  <si>
    <t>Izvor: 111 Porezni i ostali prihodi</t>
  </si>
  <si>
    <t>Program: 5501 Srednjoškolsko obrazovanje</t>
  </si>
  <si>
    <t>A 550101 Osiguravanje uvjeta rada</t>
  </si>
  <si>
    <t>Izvor: 383 Prenesena sredstva - vlastiti prihodi proračunskih korisnika</t>
  </si>
  <si>
    <t>Izvor: 383501 Prenesena sredstva - vlastiti prihodi - srednje škole i učenički domovi</t>
  </si>
  <si>
    <t>Izvor: 431 Prihodi za posebne namjene - proračunski korisnici</t>
  </si>
  <si>
    <t>Izvor: 431501 Prihodi za posebne namjene - srednje škole i učenički domovi</t>
  </si>
  <si>
    <t>Izvor: 442 Prihodi za decentralizirane funkcije - SŠ</t>
  </si>
  <si>
    <t>Izvor: 4421 Prihodi za decentralizirane funkcije - SŠ</t>
  </si>
  <si>
    <t>Izvor: 483 Prenesena sredstva - namjenski prihodi - proračunski korisnici</t>
  </si>
  <si>
    <t>Izvor: 4831501 Prenesena sredstva - namjenski prihodi - srednje škole i učenički domovi</t>
  </si>
  <si>
    <t>Izvor: 5.501 Pomoći iz državnog proračuna kroz opće prihode i primitke</t>
  </si>
  <si>
    <t>Izvor: 5.5011100 Pomoći iz državnog proračuna kroz opće prihode i primitke - korisnici - 100</t>
  </si>
  <si>
    <t>Izvor: 5.5011180 Pomoći iz državnog proračuna kroz opće prihode i primitke - korisnici - 180</t>
  </si>
  <si>
    <t>Izvor: 621 Donacije - proračunski korisnici</t>
  </si>
  <si>
    <t>Izvor: 621501 Donacije - srednje škole i učenički domovi</t>
  </si>
  <si>
    <t>Izvor: 682 Prenesena sredstva - donacije - proračunski korisnici</t>
  </si>
  <si>
    <t>Izvor: 6821501 Prenesena sredstva - donacije - srednje škole i učenički domovi</t>
  </si>
  <si>
    <t>Program: 5502 Unapređenje kvalitete odgojno obrazovnog sustava</t>
  </si>
  <si>
    <t>A 550203 Programi školskog kurikuluma</t>
  </si>
  <si>
    <t>A 550221 Osiguranje besplatnih zaliha menstrualnih higijenskih potrepština</t>
  </si>
  <si>
    <t>Program: 5504 Kapitalna ulaganja u odgojno obrazovnu infrastrukturu</t>
  </si>
  <si>
    <t>K 550401 Opremanje ustanova školstva</t>
  </si>
  <si>
    <t>Izvor: 321 Vlastiti prihodi - proračunski korisnici</t>
  </si>
  <si>
    <t>Izvor: 321501 Vlastiti prihodi - srednje škole i učenički domovi</t>
  </si>
  <si>
    <t>Izvor: 782 Prenesena sredstva - Prihodi od prodaje ili zamjene nefinancijske imovine i naknade štete s naslova osiguranja</t>
  </si>
  <si>
    <t>Izvor: 7821501 Prenesena sredstva - Prihodi od nefin. imovine - srednje škole i učenički domovi</t>
  </si>
  <si>
    <t>POLUGODIŠNJI  IZVJEŠTAJ O IZVRŠENJU FINANCIJSKOG PLANA 2026. GODINE                                               GIMNAZIJA ANDRIJE MOHOROVIČIĆA RIJEKA</t>
  </si>
  <si>
    <t>OPĆI DIO</t>
  </si>
  <si>
    <r>
      <t xml:space="preserve">             </t>
    </r>
    <r>
      <rPr>
        <b/>
        <sz val="16"/>
        <color indexed="8"/>
        <rFont val="Times New Roman"/>
        <family val="1"/>
        <charset val="238"/>
      </rPr>
      <t>SAŽETAK RAČUNA PRIHODA I RASHODA I RAČUNA FINANCIRANJA</t>
    </r>
  </si>
  <si>
    <t>Ostvarenje preth. 2025. godine.             (1)</t>
  </si>
  <si>
    <t>Izvorni plan (2.)</t>
  </si>
  <si>
    <t>Tekući plan (3.)</t>
  </si>
  <si>
    <t>Ostvarenje 2026.  godine        (4.)</t>
  </si>
  <si>
    <t>Indeks 4./1. (5.)</t>
  </si>
  <si>
    <t>Indeks 4./3. (6.)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</si>
  <si>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</si>
  <si>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</si>
  <si>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t>UKUPNO PRIHODI</t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</si>
  <si>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</si>
  <si>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</si>
  <si>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UKUPNO RASHODI</t>
  </si>
  <si>
    <t>RAZLIKA:  VIŠAK/MANJAK (A)</t>
  </si>
  <si>
    <t>B. RAČUN FINANCIRANJA</t>
  </si>
  <si>
    <t>Ostvarenje prethodne  2024. godine (1)</t>
  </si>
  <si>
    <t>Ostvarenje 2025. godine        (4.)</t>
  </si>
  <si>
    <t>B. RAČUN PRIHODA I PRIMITAKA</t>
  </si>
  <si>
    <r>
      <rPr>
        <b/>
        <sz val="10"/>
        <color rgb="FF000000"/>
        <rFont val="Verdana"/>
        <family val="2"/>
        <charset val="238"/>
      </rPr>
      <t>8</t>
    </r>
    <r>
      <rPr>
        <sz val="10"/>
        <color rgb="FF000000"/>
        <rFont val="Verdana"/>
        <family val="2"/>
        <charset val="238"/>
      </rPr>
      <t xml:space="preserve"> Primici od financijske imovine</t>
    </r>
  </si>
  <si>
    <r>
      <rPr>
        <b/>
        <sz val="10"/>
        <color theme="1"/>
        <rFont val="Verdana"/>
        <family val="2"/>
        <charset val="238"/>
      </rPr>
      <t>5</t>
    </r>
    <r>
      <rPr>
        <sz val="10"/>
        <color theme="1"/>
        <rFont val="Verdana"/>
        <family val="2"/>
        <charset val="238"/>
      </rPr>
      <t xml:space="preserve"> Izdaci za financ.im. i otplate zajmova</t>
    </r>
  </si>
  <si>
    <t>RAZLIKA:  PRIMICI/IZDACI = NETO (B)</t>
  </si>
  <si>
    <t xml:space="preserve">C. PRENESENA SREDSTVA IZ PRETHODNE GODINE </t>
  </si>
  <si>
    <t>Ostvarenje  prethodne   godine        (1.)</t>
  </si>
  <si>
    <t>Ostvarenje          (4.)</t>
  </si>
  <si>
    <t>PRENESENA SREDSTVA   (C)  VIŠAK/MANJAK  IZ PRED. GODINE</t>
  </si>
  <si>
    <t>Prenesena raspoloživa sredstva iz prethodne godine: VIŠAK</t>
  </si>
  <si>
    <t>Preneseni MANJAK  iz prethodne godine</t>
  </si>
  <si>
    <t xml:space="preserve">D. VIŠAK/MANJAK PRIHODA RASPOLOŽIV U SLIJEDEĆEM RAZDOBLJU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</si>
</sst>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;[Red]#,##0.00"/>
    <numFmt numFmtId="165" formatCode="#,##0.00\ _k_n;[Red]#,##0.00\ _k_n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10"/>
      <color rgb="FF0000FF"/>
      <name val="Arial"/>
      <family val="2"/>
      <charset val="238"/>
    </font>
    <font>
      <b/>
      <sz val="14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9"/>
      <color rgb="FF000000"/>
      <name val="Verdana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rgb="FF000000"/>
      <name val="Times New Roman"/>
      <family val="1"/>
      <charset val="238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7CEFA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/>
  </cellStyleXfs>
  <cellXfs count="79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2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19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left" wrapText="1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1"/>
    </xf>
    <xf numFmtId="4" fontId="23" fillId="34" borderId="11" xfId="0" applyNumberFormat="1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right" wrapText="1" indent="1"/>
    </xf>
    <xf numFmtId="0" fontId="23" fillId="34" borderId="11" xfId="0" applyFont="1" applyFill="1" applyBorder="1" applyAlignment="1">
      <alignment horizontal="left" wrapText="1" indent="4"/>
    </xf>
    <xf numFmtId="0" fontId="23" fillId="34" borderId="11" xfId="0" applyFont="1" applyFill="1" applyBorder="1" applyAlignment="1">
      <alignment horizontal="left" wrapText="1" indent="2"/>
    </xf>
    <xf numFmtId="4" fontId="22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2" fillId="33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2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left" wrapText="1" indent="3"/>
    </xf>
    <xf numFmtId="0" fontId="22" fillId="34" borderId="11" xfId="0" applyFont="1" applyFill="1" applyBorder="1" applyAlignment="1">
      <alignment horizontal="left" wrapText="1" indent="3"/>
    </xf>
    <xf numFmtId="0" fontId="22" fillId="35" borderId="11" xfId="0" applyFont="1" applyFill="1" applyBorder="1" applyAlignment="1">
      <alignment horizontal="left" wrapText="1" indent="1"/>
    </xf>
    <xf numFmtId="4" fontId="22" fillId="35" borderId="11" xfId="0" applyNumberFormat="1" applyFont="1" applyFill="1" applyBorder="1" applyAlignment="1">
      <alignment horizontal="right" wrapText="1" indent="1"/>
    </xf>
    <xf numFmtId="0" fontId="22" fillId="35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4"/>
    </xf>
    <xf numFmtId="0" fontId="21" fillId="34" borderId="11" xfId="0" applyFont="1" applyFill="1" applyBorder="1" applyAlignment="1">
      <alignment horizontal="left" wrapText="1" indent="5"/>
    </xf>
    <xf numFmtId="0" fontId="24" fillId="34" borderId="11" xfId="0" applyFont="1" applyFill="1" applyBorder="1" applyAlignment="1">
      <alignment horizontal="left" wrapText="1" indent="2"/>
    </xf>
    <xf numFmtId="4" fontId="24" fillId="34" borderId="11" xfId="0" applyNumberFormat="1" applyFont="1" applyFill="1" applyBorder="1" applyAlignment="1">
      <alignment horizontal="right" wrapText="1" indent="1"/>
    </xf>
    <xf numFmtId="0" fontId="24" fillId="34" borderId="11" xfId="0" applyFont="1" applyFill="1" applyBorder="1" applyAlignment="1">
      <alignment horizontal="right" wrapText="1" indent="1"/>
    </xf>
    <xf numFmtId="0" fontId="25" fillId="0" borderId="1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7" fillId="36" borderId="0" xfId="44" applyNumberFormat="1" applyFont="1" applyFill="1" applyBorder="1" applyAlignment="1" applyProtection="1">
      <alignment horizontal="center" vertical="center"/>
    </xf>
    <xf numFmtId="0" fontId="27" fillId="0" borderId="0" xfId="44" applyNumberFormat="1" applyFont="1" applyFill="1" applyBorder="1" applyAlignment="1" applyProtection="1">
      <alignment horizontal="center" vertical="center" wrapText="1"/>
    </xf>
    <xf numFmtId="0" fontId="27" fillId="0" borderId="13" xfId="44" applyNumberFormat="1" applyFont="1" applyFill="1" applyBorder="1" applyAlignment="1" applyProtection="1">
      <alignment horizontal="center"/>
    </xf>
    <xf numFmtId="0" fontId="27" fillId="0" borderId="14" xfId="44" applyNumberFormat="1" applyFont="1" applyFill="1" applyBorder="1" applyAlignment="1" applyProtection="1">
      <alignment horizontal="center"/>
    </xf>
    <xf numFmtId="0" fontId="27" fillId="0" borderId="15" xfId="44" applyNumberFormat="1" applyFont="1" applyFill="1" applyBorder="1" applyAlignment="1" applyProtection="1">
      <alignment horizontal="center"/>
    </xf>
    <xf numFmtId="0" fontId="20" fillId="0" borderId="16" xfId="0" applyFont="1" applyBorder="1" applyAlignment="1">
      <alignment horizontal="center" vertical="center" wrapText="1" indent="1"/>
    </xf>
    <xf numFmtId="0" fontId="29" fillId="0" borderId="16" xfId="0" applyFont="1" applyBorder="1" applyAlignment="1">
      <alignment horizontal="center" vertical="center" wrapText="1" indent="1"/>
    </xf>
    <xf numFmtId="0" fontId="22" fillId="37" borderId="17" xfId="0" applyFont="1" applyFill="1" applyBorder="1" applyAlignment="1">
      <alignment horizontal="left" vertical="center" wrapText="1" indent="1"/>
    </xf>
    <xf numFmtId="0" fontId="21" fillId="37" borderId="18" xfId="0" applyFont="1" applyFill="1" applyBorder="1" applyAlignment="1">
      <alignment horizontal="left" wrapText="1" indent="1"/>
    </xf>
    <xf numFmtId="0" fontId="19" fillId="37" borderId="19" xfId="0" applyFont="1" applyFill="1" applyBorder="1" applyAlignment="1">
      <alignment horizontal="left" wrapText="1" indent="1"/>
    </xf>
    <xf numFmtId="0" fontId="21" fillId="34" borderId="20" xfId="0" applyFont="1" applyFill="1" applyBorder="1" applyAlignment="1">
      <alignment horizontal="left" wrapText="1" indent="1"/>
    </xf>
    <xf numFmtId="164" fontId="30" fillId="34" borderId="11" xfId="43" applyNumberFormat="1" applyFont="1" applyFill="1" applyBorder="1" applyAlignment="1">
      <alignment wrapText="1"/>
    </xf>
    <xf numFmtId="164" fontId="30" fillId="34" borderId="21" xfId="43" applyNumberFormat="1" applyFont="1" applyFill="1" applyBorder="1" applyAlignment="1">
      <alignment wrapText="1"/>
    </xf>
    <xf numFmtId="0" fontId="31" fillId="38" borderId="20" xfId="0" applyFont="1" applyFill="1" applyBorder="1" applyAlignment="1">
      <alignment horizontal="left" wrapText="1" indent="1"/>
    </xf>
    <xf numFmtId="164" fontId="31" fillId="38" borderId="11" xfId="43" applyNumberFormat="1" applyFont="1" applyFill="1" applyBorder="1" applyAlignment="1">
      <alignment wrapText="1"/>
    </xf>
    <xf numFmtId="164" fontId="31" fillId="38" borderId="21" xfId="43" applyNumberFormat="1" applyFont="1" applyFill="1" applyBorder="1" applyAlignment="1">
      <alignment wrapText="1"/>
    </xf>
    <xf numFmtId="0" fontId="31" fillId="37" borderId="22" xfId="0" applyFont="1" applyFill="1" applyBorder="1" applyAlignment="1">
      <alignment horizontal="left" vertical="center" wrapText="1"/>
    </xf>
    <xf numFmtId="164" fontId="31" fillId="37" borderId="23" xfId="43" applyNumberFormat="1" applyFont="1" applyFill="1" applyBorder="1" applyAlignment="1">
      <alignment wrapText="1"/>
    </xf>
    <xf numFmtId="2" fontId="31" fillId="37" borderId="23" xfId="43" applyNumberFormat="1" applyFont="1" applyFill="1" applyBorder="1" applyAlignment="1">
      <alignment wrapText="1"/>
    </xf>
    <xf numFmtId="2" fontId="31" fillId="37" borderId="24" xfId="43" applyNumberFormat="1" applyFont="1" applyFill="1" applyBorder="1" applyAlignment="1">
      <alignment wrapText="1"/>
    </xf>
    <xf numFmtId="0" fontId="22" fillId="0" borderId="17" xfId="0" applyFont="1" applyFill="1" applyBorder="1" applyAlignment="1">
      <alignment horizontal="left" vertical="center" wrapText="1"/>
    </xf>
    <xf numFmtId="165" fontId="30" fillId="0" borderId="18" xfId="43" applyNumberFormat="1" applyFont="1" applyFill="1" applyBorder="1" applyAlignment="1">
      <alignment wrapText="1"/>
    </xf>
    <xf numFmtId="165" fontId="30" fillId="0" borderId="19" xfId="43" applyNumberFormat="1" applyFont="1" applyFill="1" applyBorder="1" applyAlignment="1">
      <alignment wrapText="1"/>
    </xf>
    <xf numFmtId="0" fontId="18" fillId="0" borderId="0" xfId="0" applyFont="1" applyFill="1" applyAlignment="1">
      <alignment horizontal="left" indent="1"/>
    </xf>
    <xf numFmtId="0" fontId="27" fillId="0" borderId="25" xfId="44" applyNumberFormat="1" applyFont="1" applyFill="1" applyBorder="1" applyAlignment="1" applyProtection="1">
      <alignment horizontal="center" vertical="center"/>
    </xf>
    <xf numFmtId="0" fontId="22" fillId="39" borderId="16" xfId="0" applyFont="1" applyFill="1" applyBorder="1" applyAlignment="1">
      <alignment horizontal="left" vertical="center" wrapText="1" indent="1"/>
    </xf>
    <xf numFmtId="0" fontId="20" fillId="39" borderId="16" xfId="0" applyFont="1" applyFill="1" applyBorder="1" applyAlignment="1">
      <alignment horizontal="center" vertical="center" wrapText="1" indent="1"/>
    </xf>
    <xf numFmtId="0" fontId="32" fillId="0" borderId="16" xfId="0" applyFont="1" applyBorder="1" applyAlignment="1">
      <alignment vertical="center" wrapText="1"/>
    </xf>
    <xf numFmtId="4" fontId="30" fillId="0" borderId="16" xfId="42" applyNumberFormat="1" applyFont="1" applyBorder="1" applyAlignment="1">
      <alignment horizontal="right" wrapText="1"/>
    </xf>
    <xf numFmtId="4" fontId="30" fillId="0" borderId="16" xfId="0" applyNumberFormat="1" applyFont="1" applyBorder="1" applyAlignment="1">
      <alignment horizontal="right" wrapText="1"/>
    </xf>
    <xf numFmtId="0" fontId="33" fillId="0" borderId="16" xfId="0" applyFont="1" applyFill="1" applyBorder="1" applyAlignment="1">
      <alignment horizontal="left" vertical="center"/>
    </xf>
    <xf numFmtId="4" fontId="35" fillId="0" borderId="16" xfId="0" applyNumberFormat="1" applyFont="1" applyFill="1" applyBorder="1" applyAlignment="1">
      <alignment horizontal="right"/>
    </xf>
    <xf numFmtId="0" fontId="22" fillId="39" borderId="22" xfId="0" applyFont="1" applyFill="1" applyBorder="1" applyAlignment="1">
      <alignment horizontal="left" vertical="center" wrapText="1"/>
    </xf>
    <xf numFmtId="4" fontId="36" fillId="39" borderId="16" xfId="0" applyNumberFormat="1" applyFont="1" applyFill="1" applyBorder="1" applyAlignment="1">
      <alignment horizontal="right"/>
    </xf>
    <xf numFmtId="0" fontId="22" fillId="0" borderId="25" xfId="0" applyFont="1" applyFill="1" applyBorder="1" applyAlignment="1">
      <alignment horizontal="left" vertical="center" wrapText="1"/>
    </xf>
    <xf numFmtId="4" fontId="35" fillId="0" borderId="26" xfId="0" applyNumberFormat="1" applyFont="1" applyFill="1" applyBorder="1" applyAlignment="1">
      <alignment horizontal="right"/>
    </xf>
    <xf numFmtId="0" fontId="27" fillId="0" borderId="26" xfId="44" applyNumberFormat="1" applyFont="1" applyFill="1" applyBorder="1" applyAlignment="1" applyProtection="1">
      <alignment horizontal="center"/>
    </xf>
    <xf numFmtId="0" fontId="37" fillId="40" borderId="17" xfId="0" applyFont="1" applyFill="1" applyBorder="1" applyAlignment="1">
      <alignment horizontal="left" vertical="center" wrapText="1"/>
    </xf>
    <xf numFmtId="4" fontId="36" fillId="40" borderId="18" xfId="0" applyNumberFormat="1" applyFont="1" applyFill="1" applyBorder="1" applyAlignment="1">
      <alignment horizontal="right" wrapText="1"/>
    </xf>
    <xf numFmtId="0" fontId="35" fillId="41" borderId="20" xfId="0" applyFont="1" applyFill="1" applyBorder="1" applyAlignment="1">
      <alignment wrapText="1"/>
    </xf>
    <xf numFmtId="4" fontId="35" fillId="41" borderId="11" xfId="0" applyNumberFormat="1" applyFont="1" applyFill="1" applyBorder="1" applyAlignment="1">
      <alignment horizontal="right" wrapText="1"/>
    </xf>
    <xf numFmtId="4" fontId="38" fillId="34" borderId="27" xfId="0" applyNumberFormat="1" applyFont="1" applyFill="1" applyBorder="1" applyAlignment="1">
      <alignment horizontal="center"/>
    </xf>
  </cellXfs>
  <cellStyles count="45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Obično_bilanca" xfId="44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  <cellStyle name="Valuta" xfId="43" builtinId="4"/>
    <cellStyle name="Zarez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>
      <selection activeCell="A5" sqref="A5:G15"/>
    </sheetView>
  </sheetViews>
  <sheetFormatPr defaultRowHeight="15" x14ac:dyDescent="0.25"/>
  <cols>
    <col min="1" max="1" width="38.42578125" customWidth="1"/>
    <col min="2" max="2" width="16.85546875" customWidth="1"/>
    <col min="3" max="3" width="17.42578125" customWidth="1"/>
    <col min="4" max="5" width="17.140625" customWidth="1"/>
    <col min="6" max="6" width="12" customWidth="1"/>
    <col min="7" max="7" width="11.85546875" customWidth="1"/>
  </cols>
  <sheetData>
    <row r="1" spans="1:7" ht="55.5" customHeight="1" thickBot="1" x14ac:dyDescent="0.3">
      <c r="A1" s="35" t="s">
        <v>136</v>
      </c>
      <c r="B1" s="35"/>
      <c r="C1" s="35"/>
      <c r="D1" s="35"/>
      <c r="E1" s="35"/>
      <c r="F1" s="35"/>
      <c r="G1" s="35"/>
    </row>
    <row r="2" spans="1:7" ht="18" x14ac:dyDescent="0.25">
      <c r="A2" s="36"/>
      <c r="B2" s="36"/>
      <c r="C2" s="36" t="s">
        <v>137</v>
      </c>
      <c r="D2" s="36"/>
      <c r="E2" s="36"/>
      <c r="F2" s="36"/>
      <c r="G2" s="36"/>
    </row>
    <row r="3" spans="1:7" ht="20.25" x14ac:dyDescent="0.25">
      <c r="A3" s="37" t="s">
        <v>138</v>
      </c>
      <c r="B3" s="37"/>
      <c r="C3" s="37"/>
      <c r="D3" s="37"/>
      <c r="E3" s="37"/>
      <c r="F3" s="37"/>
      <c r="G3" s="37"/>
    </row>
    <row r="4" spans="1:7" ht="18.75" x14ac:dyDescent="0.25">
      <c r="A4" s="38"/>
      <c r="B4" s="38"/>
      <c r="C4" s="38"/>
      <c r="D4" s="38"/>
      <c r="E4" s="38"/>
      <c r="F4" s="38"/>
      <c r="G4" s="38"/>
    </row>
    <row r="5" spans="1:7" ht="18.75" x14ac:dyDescent="0.3">
      <c r="A5" s="39" t="s">
        <v>7</v>
      </c>
      <c r="B5" s="40"/>
      <c r="C5" s="40"/>
      <c r="D5" s="40"/>
      <c r="E5" s="40"/>
      <c r="F5" s="40"/>
      <c r="G5" s="41"/>
    </row>
    <row r="6" spans="1:7" ht="45" x14ac:dyDescent="0.25">
      <c r="A6" s="42" t="s">
        <v>0</v>
      </c>
      <c r="B6" s="43" t="s">
        <v>139</v>
      </c>
      <c r="C6" s="43" t="s">
        <v>140</v>
      </c>
      <c r="D6" s="43" t="s">
        <v>141</v>
      </c>
      <c r="E6" s="43" t="s">
        <v>142</v>
      </c>
      <c r="F6" s="43" t="s">
        <v>143</v>
      </c>
      <c r="G6" s="43" t="s">
        <v>144</v>
      </c>
    </row>
    <row r="7" spans="1:7" x14ac:dyDescent="0.25">
      <c r="A7" s="44" t="s">
        <v>7</v>
      </c>
      <c r="B7" s="45"/>
      <c r="C7" s="45"/>
      <c r="D7" s="45"/>
      <c r="E7" s="45"/>
      <c r="F7" s="45"/>
      <c r="G7" s="46"/>
    </row>
    <row r="8" spans="1:7" x14ac:dyDescent="0.25">
      <c r="A8" s="47" t="s">
        <v>145</v>
      </c>
      <c r="B8" s="48">
        <v>868644.63</v>
      </c>
      <c r="C8" s="48">
        <v>1804031.16</v>
      </c>
      <c r="D8" s="48">
        <v>1804031.16</v>
      </c>
      <c r="E8" s="48">
        <v>942237.95</v>
      </c>
      <c r="F8" s="48">
        <f>E8/B8*100</f>
        <v>108.47220111174806</v>
      </c>
      <c r="G8" s="49">
        <f>E8/D8*100</f>
        <v>52.229582885918667</v>
      </c>
    </row>
    <row r="9" spans="1:7" x14ac:dyDescent="0.25">
      <c r="A9" s="47" t="s">
        <v>146</v>
      </c>
      <c r="B9" s="48">
        <v>0</v>
      </c>
      <c r="C9" s="48">
        <v>0</v>
      </c>
      <c r="D9" s="48">
        <v>0</v>
      </c>
      <c r="E9" s="48">
        <v>0</v>
      </c>
      <c r="F9" s="48">
        <v>0</v>
      </c>
      <c r="G9" s="49">
        <v>0</v>
      </c>
    </row>
    <row r="10" spans="1:7" ht="15.75" x14ac:dyDescent="0.25">
      <c r="A10" s="50" t="s">
        <v>147</v>
      </c>
      <c r="B10" s="51">
        <f t="shared" ref="B10:G10" si="0">B8</f>
        <v>868644.63</v>
      </c>
      <c r="C10" s="51">
        <f t="shared" si="0"/>
        <v>1804031.16</v>
      </c>
      <c r="D10" s="51">
        <f t="shared" si="0"/>
        <v>1804031.16</v>
      </c>
      <c r="E10" s="51">
        <f t="shared" si="0"/>
        <v>942237.95</v>
      </c>
      <c r="F10" s="51">
        <f t="shared" si="0"/>
        <v>108.47220111174806</v>
      </c>
      <c r="G10" s="52">
        <f t="shared" si="0"/>
        <v>52.229582885918667</v>
      </c>
    </row>
    <row r="11" spans="1:7" x14ac:dyDescent="0.25">
      <c r="A11" s="47" t="s">
        <v>148</v>
      </c>
      <c r="B11" s="48">
        <v>996945.75</v>
      </c>
      <c r="C11" s="48">
        <v>1808299.98</v>
      </c>
      <c r="D11" s="48">
        <v>1808299.98</v>
      </c>
      <c r="E11" s="48">
        <v>931408.25</v>
      </c>
      <c r="F11" s="48">
        <f>E11/B11*100</f>
        <v>93.426171885481239</v>
      </c>
      <c r="G11" s="49">
        <f>E11/D11*100</f>
        <v>51.507397019381706</v>
      </c>
    </row>
    <row r="12" spans="1:7" x14ac:dyDescent="0.25">
      <c r="A12" s="47" t="s">
        <v>149</v>
      </c>
      <c r="B12" s="48">
        <v>3223.8</v>
      </c>
      <c r="C12" s="48">
        <v>15016.01</v>
      </c>
      <c r="D12" s="48">
        <v>15016.01</v>
      </c>
      <c r="E12" s="48">
        <v>534.26</v>
      </c>
      <c r="F12" s="48">
        <f>E12/B12*100</f>
        <v>16.572368012904025</v>
      </c>
      <c r="G12" s="49">
        <f>E12/D12*100</f>
        <v>3.5579358298243005</v>
      </c>
    </row>
    <row r="13" spans="1:7" ht="15.75" x14ac:dyDescent="0.25">
      <c r="A13" s="50" t="s">
        <v>150</v>
      </c>
      <c r="B13" s="51">
        <f>B11+B12</f>
        <v>1000169.55</v>
      </c>
      <c r="C13" s="51">
        <f>C11+C12</f>
        <v>1823315.99</v>
      </c>
      <c r="D13" s="51">
        <f>D11+D12</f>
        <v>1823315.99</v>
      </c>
      <c r="E13" s="51">
        <f>E11+E12</f>
        <v>931942.51</v>
      </c>
      <c r="F13" s="51">
        <v>113.76</v>
      </c>
      <c r="G13" s="52">
        <v>90.69</v>
      </c>
    </row>
    <row r="14" spans="1:7" ht="15.75" x14ac:dyDescent="0.25">
      <c r="A14" s="53" t="s">
        <v>151</v>
      </c>
      <c r="B14" s="54">
        <f>B10-B13</f>
        <v>-131524.92000000004</v>
      </c>
      <c r="C14" s="54">
        <f>C10-C13</f>
        <v>-19284.830000000075</v>
      </c>
      <c r="D14" s="54">
        <f>D10-D13</f>
        <v>-19284.830000000075</v>
      </c>
      <c r="E14" s="54">
        <f>E10-E13</f>
        <v>10295.439999999944</v>
      </c>
      <c r="F14" s="55">
        <f>E14/B14*100</f>
        <v>-7.8277485361708949</v>
      </c>
      <c r="G14" s="56">
        <f>E14/D14*100</f>
        <v>-53.386210819591895</v>
      </c>
    </row>
    <row r="15" spans="1:7" x14ac:dyDescent="0.25">
      <c r="A15" s="57"/>
      <c r="B15" s="58"/>
      <c r="C15" s="58"/>
      <c r="D15" s="58"/>
      <c r="E15" s="58"/>
      <c r="F15" s="58"/>
      <c r="G15" s="59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60"/>
      <c r="B17" s="60"/>
      <c r="C17" s="60"/>
      <c r="D17" s="60"/>
      <c r="E17" s="60"/>
      <c r="F17" s="60"/>
      <c r="G17" s="60"/>
    </row>
    <row r="18" spans="1:7" ht="18.75" x14ac:dyDescent="0.25">
      <c r="A18" s="61" t="s">
        <v>152</v>
      </c>
      <c r="B18" s="61"/>
      <c r="C18" s="61"/>
      <c r="D18" s="61"/>
      <c r="E18" s="61"/>
      <c r="F18" s="61"/>
      <c r="G18" s="61"/>
    </row>
    <row r="19" spans="1:7" ht="45" x14ac:dyDescent="0.25">
      <c r="A19" s="42" t="s">
        <v>0</v>
      </c>
      <c r="B19" s="43" t="s">
        <v>153</v>
      </c>
      <c r="C19" s="43" t="s">
        <v>140</v>
      </c>
      <c r="D19" s="43" t="s">
        <v>141</v>
      </c>
      <c r="E19" s="43" t="s">
        <v>154</v>
      </c>
      <c r="F19" s="43" t="s">
        <v>143</v>
      </c>
      <c r="G19" s="43" t="s">
        <v>144</v>
      </c>
    </row>
    <row r="20" spans="1:7" x14ac:dyDescent="0.25">
      <c r="A20" s="62" t="s">
        <v>155</v>
      </c>
      <c r="B20" s="63"/>
      <c r="C20" s="63"/>
      <c r="D20" s="63"/>
      <c r="E20" s="63"/>
      <c r="F20" s="63"/>
      <c r="G20" s="63"/>
    </row>
    <row r="21" spans="1:7" x14ac:dyDescent="0.25">
      <c r="A21" s="64" t="s">
        <v>156</v>
      </c>
      <c r="B21" s="65">
        <v>0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</row>
    <row r="22" spans="1:7" x14ac:dyDescent="0.25">
      <c r="A22" s="67" t="s">
        <v>157</v>
      </c>
      <c r="B22" s="68">
        <v>0</v>
      </c>
      <c r="C22" s="68">
        <v>0</v>
      </c>
      <c r="D22" s="68">
        <v>0</v>
      </c>
      <c r="E22" s="68">
        <v>0</v>
      </c>
      <c r="F22" s="68">
        <v>0</v>
      </c>
      <c r="G22" s="68">
        <v>0</v>
      </c>
    </row>
    <row r="23" spans="1:7" ht="15.75" x14ac:dyDescent="0.25">
      <c r="A23" s="69" t="s">
        <v>158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</row>
    <row r="24" spans="1:7" x14ac:dyDescent="0.25">
      <c r="A24" s="71"/>
      <c r="B24" s="72"/>
      <c r="C24" s="72"/>
      <c r="D24" s="72"/>
      <c r="E24" s="72"/>
      <c r="F24" s="72"/>
      <c r="G24" s="72"/>
    </row>
    <row r="25" spans="1:7" x14ac:dyDescent="0.25">
      <c r="A25" s="71"/>
      <c r="B25" s="72"/>
      <c r="C25" s="72"/>
      <c r="D25" s="72"/>
      <c r="E25" s="72"/>
      <c r="F25" s="72"/>
      <c r="G25" s="72"/>
    </row>
    <row r="26" spans="1:7" ht="18.75" x14ac:dyDescent="0.3">
      <c r="A26" s="73" t="s">
        <v>159</v>
      </c>
      <c r="B26" s="73"/>
      <c r="C26" s="73"/>
      <c r="D26" s="73"/>
      <c r="E26" s="73"/>
      <c r="F26" s="73"/>
      <c r="G26" s="73"/>
    </row>
    <row r="27" spans="1:7" ht="45" x14ac:dyDescent="0.25">
      <c r="A27" s="42"/>
      <c r="B27" s="43" t="s">
        <v>160</v>
      </c>
      <c r="C27" s="43" t="s">
        <v>140</v>
      </c>
      <c r="D27" s="43" t="s">
        <v>141</v>
      </c>
      <c r="E27" s="43" t="s">
        <v>161</v>
      </c>
      <c r="F27" s="43" t="s">
        <v>143</v>
      </c>
      <c r="G27" s="43" t="s">
        <v>144</v>
      </c>
    </row>
    <row r="28" spans="1:7" ht="30" x14ac:dyDescent="0.25">
      <c r="A28" s="74" t="s">
        <v>162</v>
      </c>
      <c r="B28" s="75">
        <v>29710.97</v>
      </c>
      <c r="C28" s="75">
        <v>29710.97</v>
      </c>
      <c r="D28" s="75">
        <v>29710.97</v>
      </c>
      <c r="E28" s="75">
        <v>-114170.35</v>
      </c>
      <c r="F28" s="75">
        <f>E28/B28*100</f>
        <v>-384.27001878430758</v>
      </c>
      <c r="G28" s="75">
        <f>E28/D28*100</f>
        <v>-384.27001878430758</v>
      </c>
    </row>
    <row r="29" spans="1:7" ht="29.25" x14ac:dyDescent="0.25">
      <c r="A29" s="76" t="s">
        <v>163</v>
      </c>
      <c r="B29" s="77">
        <v>29710.97</v>
      </c>
      <c r="C29" s="77">
        <v>29710.97</v>
      </c>
      <c r="D29" s="77">
        <v>29710.97</v>
      </c>
      <c r="E29" s="77">
        <v>29710.97</v>
      </c>
      <c r="F29" s="77">
        <v>0</v>
      </c>
      <c r="G29" s="77">
        <v>0</v>
      </c>
    </row>
    <row r="30" spans="1:7" ht="29.25" x14ac:dyDescent="0.25">
      <c r="A30" s="76" t="s">
        <v>164</v>
      </c>
      <c r="B30" s="77">
        <v>0</v>
      </c>
      <c r="C30" s="77">
        <v>0</v>
      </c>
      <c r="D30" s="77">
        <v>0</v>
      </c>
      <c r="E30" s="77">
        <v>-143821.92000000001</v>
      </c>
      <c r="F30" s="77">
        <v>0</v>
      </c>
      <c r="G30" s="77">
        <v>0</v>
      </c>
    </row>
    <row r="31" spans="1:7" ht="18.75" x14ac:dyDescent="0.3">
      <c r="A31" s="78" t="s">
        <v>165</v>
      </c>
      <c r="B31" s="78"/>
      <c r="C31" s="78"/>
      <c r="D31" s="78"/>
      <c r="E31" s="78"/>
      <c r="F31" s="78"/>
      <c r="G31" s="78"/>
    </row>
  </sheetData>
  <mergeCells count="6">
    <mergeCell ref="A1:G1"/>
    <mergeCell ref="A3:G3"/>
    <mergeCell ref="A5:G5"/>
    <mergeCell ref="A18:G18"/>
    <mergeCell ref="A26:G26"/>
    <mergeCell ref="A31:G31"/>
  </mergeCells>
  <pageMargins left="0.7" right="0.7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showGridLines="0" workbookViewId="0">
      <selection activeCell="F1" sqref="F1"/>
    </sheetView>
  </sheetViews>
  <sheetFormatPr defaultRowHeight="11.25" x14ac:dyDescent="0.15"/>
  <cols>
    <col min="1" max="1" width="53.140625" style="1" customWidth="1"/>
    <col min="2" max="2" width="22.28515625" style="1" customWidth="1"/>
    <col min="3" max="3" width="21.5703125" style="1" customWidth="1"/>
    <col min="4" max="4" width="21" style="1" customWidth="1"/>
    <col min="5" max="5" width="20.5703125" style="1" customWidth="1"/>
    <col min="6" max="6" width="17.28515625" style="1" customWidth="1"/>
    <col min="7" max="7" width="13.85546875" style="1" customWidth="1"/>
    <col min="8" max="16384" width="9.140625" style="1"/>
  </cols>
  <sheetData>
    <row r="1" spans="1:7" s="2" customFormat="1" ht="48" customHeight="1" thickBot="1" x14ac:dyDescent="0.2">
      <c r="A1" s="3" t="s">
        <v>0</v>
      </c>
      <c r="B1" s="3" t="s">
        <v>75</v>
      </c>
      <c r="C1" s="3" t="s">
        <v>76</v>
      </c>
      <c r="D1" s="3" t="s">
        <v>77</v>
      </c>
      <c r="E1" s="3" t="s">
        <v>78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7" customFormat="1" ht="12.75" x14ac:dyDescent="0.2">
      <c r="A3" s="9" t="s">
        <v>8</v>
      </c>
      <c r="B3" s="10">
        <v>868644.63</v>
      </c>
      <c r="C3" s="10">
        <v>1804031.16</v>
      </c>
      <c r="D3" s="10">
        <v>1804031.16</v>
      </c>
      <c r="E3" s="10">
        <v>942237.95</v>
      </c>
      <c r="F3" s="12">
        <v>108.47</v>
      </c>
      <c r="G3" s="11">
        <v>52.23</v>
      </c>
    </row>
    <row r="4" spans="1:7" s="7" customFormat="1" ht="12" x14ac:dyDescent="0.2">
      <c r="A4" s="13" t="s">
        <v>9</v>
      </c>
      <c r="B4" s="14">
        <v>808854.58</v>
      </c>
      <c r="C4" s="14">
        <v>1677164.16</v>
      </c>
      <c r="D4" s="14">
        <v>1677164.16</v>
      </c>
      <c r="E4" s="14">
        <v>883949.36</v>
      </c>
      <c r="F4" s="15">
        <v>109.28</v>
      </c>
      <c r="G4" s="11">
        <v>52.7</v>
      </c>
    </row>
    <row r="5" spans="1:7" s="7" customFormat="1" ht="22.5" x14ac:dyDescent="0.2">
      <c r="A5" s="16" t="s">
        <v>10</v>
      </c>
      <c r="B5" s="14">
        <v>808854.58</v>
      </c>
      <c r="C5" s="13"/>
      <c r="D5" s="13"/>
      <c r="E5" s="14">
        <v>883949.36</v>
      </c>
      <c r="F5" s="15">
        <v>109.28</v>
      </c>
      <c r="G5" s="8"/>
    </row>
    <row r="6" spans="1:7" s="7" customFormat="1" ht="22.5" x14ac:dyDescent="0.2">
      <c r="A6" s="17" t="s">
        <v>11</v>
      </c>
      <c r="B6" s="14">
        <v>808854.58</v>
      </c>
      <c r="C6" s="13"/>
      <c r="D6" s="13"/>
      <c r="E6" s="14">
        <v>883949.36</v>
      </c>
      <c r="F6" s="15">
        <v>109.28</v>
      </c>
      <c r="G6" s="8"/>
    </row>
    <row r="7" spans="1:7" s="7" customFormat="1" ht="12" x14ac:dyDescent="0.2">
      <c r="A7" s="13" t="s">
        <v>12</v>
      </c>
      <c r="B7" s="15">
        <v>0.01</v>
      </c>
      <c r="C7" s="15">
        <v>2.4700000000000002</v>
      </c>
      <c r="D7" s="15">
        <v>2.4700000000000002</v>
      </c>
      <c r="E7" s="13"/>
      <c r="F7" s="13"/>
      <c r="G7" s="8"/>
    </row>
    <row r="8" spans="1:7" s="7" customFormat="1" ht="12" x14ac:dyDescent="0.2">
      <c r="A8" s="16" t="s">
        <v>13</v>
      </c>
      <c r="B8" s="15">
        <v>0.01</v>
      </c>
      <c r="C8" s="13"/>
      <c r="D8" s="13"/>
      <c r="E8" s="13"/>
      <c r="F8" s="13"/>
      <c r="G8" s="8"/>
    </row>
    <row r="9" spans="1:7" s="7" customFormat="1" ht="12" x14ac:dyDescent="0.2">
      <c r="A9" s="17" t="s">
        <v>14</v>
      </c>
      <c r="B9" s="15">
        <v>0.01</v>
      </c>
      <c r="C9" s="13"/>
      <c r="D9" s="13"/>
      <c r="E9" s="13"/>
      <c r="F9" s="13"/>
      <c r="G9" s="8"/>
    </row>
    <row r="10" spans="1:7" s="7" customFormat="1" ht="22.5" x14ac:dyDescent="0.2">
      <c r="A10" s="13" t="s">
        <v>15</v>
      </c>
      <c r="B10" s="14">
        <v>3571.68</v>
      </c>
      <c r="C10" s="14">
        <v>11700</v>
      </c>
      <c r="D10" s="14">
        <v>11700</v>
      </c>
      <c r="E10" s="14">
        <v>4563.0600000000004</v>
      </c>
      <c r="F10" s="15">
        <v>127.76</v>
      </c>
      <c r="G10" s="11">
        <v>39</v>
      </c>
    </row>
    <row r="11" spans="1:7" s="7" customFormat="1" ht="12" x14ac:dyDescent="0.2">
      <c r="A11" s="16" t="s">
        <v>16</v>
      </c>
      <c r="B11" s="14">
        <v>3571.68</v>
      </c>
      <c r="C11" s="13"/>
      <c r="D11" s="13"/>
      <c r="E11" s="14">
        <v>4563.0600000000004</v>
      </c>
      <c r="F11" s="15">
        <v>127.76</v>
      </c>
      <c r="G11" s="8"/>
    </row>
    <row r="12" spans="1:7" s="7" customFormat="1" ht="12" x14ac:dyDescent="0.2">
      <c r="A12" s="17" t="s">
        <v>17</v>
      </c>
      <c r="B12" s="14">
        <v>3571.68</v>
      </c>
      <c r="C12" s="13"/>
      <c r="D12" s="13"/>
      <c r="E12" s="14">
        <v>4563.0600000000004</v>
      </c>
      <c r="F12" s="15">
        <v>127.76</v>
      </c>
      <c r="G12" s="8"/>
    </row>
    <row r="13" spans="1:7" s="7" customFormat="1" ht="22.5" x14ac:dyDescent="0.2">
      <c r="A13" s="13" t="s">
        <v>18</v>
      </c>
      <c r="B13" s="14">
        <v>6150</v>
      </c>
      <c r="C13" s="14">
        <v>25964.53</v>
      </c>
      <c r="D13" s="14">
        <v>25964.53</v>
      </c>
      <c r="E13" s="14">
        <v>8221</v>
      </c>
      <c r="F13" s="15">
        <v>133.66999999999999</v>
      </c>
      <c r="G13" s="11">
        <v>31.66</v>
      </c>
    </row>
    <row r="14" spans="1:7" s="7" customFormat="1" ht="22.5" x14ac:dyDescent="0.2">
      <c r="A14" s="16" t="s">
        <v>19</v>
      </c>
      <c r="B14" s="14">
        <v>6150</v>
      </c>
      <c r="C14" s="13"/>
      <c r="D14" s="13"/>
      <c r="E14" s="14">
        <v>8221</v>
      </c>
      <c r="F14" s="15">
        <v>133.66999999999999</v>
      </c>
      <c r="G14" s="8"/>
    </row>
    <row r="15" spans="1:7" s="7" customFormat="1" ht="12" x14ac:dyDescent="0.2">
      <c r="A15" s="17" t="s">
        <v>20</v>
      </c>
      <c r="B15" s="14">
        <v>6150</v>
      </c>
      <c r="C15" s="13"/>
      <c r="D15" s="13"/>
      <c r="E15" s="14">
        <v>8221</v>
      </c>
      <c r="F15" s="15">
        <v>133.66999999999999</v>
      </c>
      <c r="G15" s="8"/>
    </row>
    <row r="16" spans="1:7" s="7" customFormat="1" ht="22.5" x14ac:dyDescent="0.2">
      <c r="A16" s="13" t="s">
        <v>21</v>
      </c>
      <c r="B16" s="14">
        <v>50068.36</v>
      </c>
      <c r="C16" s="14">
        <v>89200</v>
      </c>
      <c r="D16" s="14">
        <v>89200</v>
      </c>
      <c r="E16" s="14">
        <v>45504.53</v>
      </c>
      <c r="F16" s="15">
        <v>90.88</v>
      </c>
      <c r="G16" s="11">
        <v>51.01</v>
      </c>
    </row>
    <row r="17" spans="1:7" s="7" customFormat="1" ht="22.5" x14ac:dyDescent="0.2">
      <c r="A17" s="16" t="s">
        <v>22</v>
      </c>
      <c r="B17" s="14">
        <v>50068.36</v>
      </c>
      <c r="C17" s="13"/>
      <c r="D17" s="13"/>
      <c r="E17" s="14">
        <v>45504.53</v>
      </c>
      <c r="F17" s="15">
        <v>90.88</v>
      </c>
      <c r="G17" s="8"/>
    </row>
    <row r="18" spans="1:7" s="7" customFormat="1" ht="12" x14ac:dyDescent="0.2">
      <c r="A18" s="17" t="s">
        <v>23</v>
      </c>
      <c r="B18" s="14">
        <v>50068.36</v>
      </c>
      <c r="C18" s="13"/>
      <c r="D18" s="13"/>
      <c r="E18" s="14">
        <v>45504.53</v>
      </c>
      <c r="F18" s="15">
        <v>90.88</v>
      </c>
      <c r="G18" s="8"/>
    </row>
    <row r="19" spans="1:7" s="4" customFormat="1" ht="12.75" x14ac:dyDescent="0.2">
      <c r="A19" s="6" t="s">
        <v>24</v>
      </c>
      <c r="B19" s="18">
        <v>868644.63</v>
      </c>
      <c r="C19" s="18">
        <v>1804031.16</v>
      </c>
      <c r="D19" s="18">
        <v>1804031.16</v>
      </c>
      <c r="E19" s="18">
        <v>942237.95</v>
      </c>
      <c r="F19" s="20">
        <v>108.47</v>
      </c>
      <c r="G19" s="19">
        <v>52.23</v>
      </c>
    </row>
    <row r="20" spans="1:7" s="7" customFormat="1" ht="12.75" x14ac:dyDescent="0.2">
      <c r="A20" s="9" t="s">
        <v>25</v>
      </c>
      <c r="B20" s="10">
        <v>996945.75</v>
      </c>
      <c r="C20" s="10">
        <v>1808299.98</v>
      </c>
      <c r="D20" s="10">
        <v>1808299.98</v>
      </c>
      <c r="E20" s="10">
        <v>931408.25</v>
      </c>
      <c r="F20" s="12">
        <v>93.43</v>
      </c>
      <c r="G20" s="11">
        <v>51.51</v>
      </c>
    </row>
    <row r="21" spans="1:7" s="7" customFormat="1" ht="12.75" x14ac:dyDescent="0.2">
      <c r="A21" s="9" t="s">
        <v>26</v>
      </c>
      <c r="B21" s="10">
        <v>923912.53</v>
      </c>
      <c r="C21" s="10">
        <v>1672643.63</v>
      </c>
      <c r="D21" s="10">
        <v>1672643.63</v>
      </c>
      <c r="E21" s="10">
        <v>854262.17</v>
      </c>
      <c r="F21" s="12">
        <v>92.46</v>
      </c>
      <c r="G21" s="11">
        <v>51.07</v>
      </c>
    </row>
    <row r="22" spans="1:7" s="7" customFormat="1" ht="12.75" x14ac:dyDescent="0.2">
      <c r="A22" s="9" t="s">
        <v>27</v>
      </c>
      <c r="B22" s="10">
        <v>774383.55</v>
      </c>
      <c r="C22" s="9"/>
      <c r="D22" s="9"/>
      <c r="E22" s="10">
        <v>712726.89</v>
      </c>
      <c r="F22" s="12">
        <v>92.04</v>
      </c>
      <c r="G22" s="8"/>
    </row>
    <row r="23" spans="1:7" s="7" customFormat="1" ht="12.75" x14ac:dyDescent="0.2">
      <c r="A23" s="21" t="s">
        <v>28</v>
      </c>
      <c r="B23" s="10">
        <v>774383.55</v>
      </c>
      <c r="C23" s="9"/>
      <c r="D23" s="9"/>
      <c r="E23" s="10">
        <v>712726.89</v>
      </c>
      <c r="F23" s="12">
        <v>92.04</v>
      </c>
      <c r="G23" s="8"/>
    </row>
    <row r="24" spans="1:7" s="7" customFormat="1" ht="12.75" x14ac:dyDescent="0.2">
      <c r="A24" s="9" t="s">
        <v>29</v>
      </c>
      <c r="B24" s="10">
        <v>21755.58</v>
      </c>
      <c r="C24" s="9"/>
      <c r="D24" s="9"/>
      <c r="E24" s="10">
        <v>23935.41</v>
      </c>
      <c r="F24" s="12">
        <v>110.02</v>
      </c>
      <c r="G24" s="8"/>
    </row>
    <row r="25" spans="1:7" s="7" customFormat="1" ht="12.75" x14ac:dyDescent="0.2">
      <c r="A25" s="21" t="s">
        <v>30</v>
      </c>
      <c r="B25" s="10">
        <v>21755.58</v>
      </c>
      <c r="C25" s="9"/>
      <c r="D25" s="9"/>
      <c r="E25" s="10">
        <v>23935.41</v>
      </c>
      <c r="F25" s="12">
        <v>110.02</v>
      </c>
      <c r="G25" s="8"/>
    </row>
    <row r="26" spans="1:7" s="7" customFormat="1" ht="12.75" x14ac:dyDescent="0.2">
      <c r="A26" s="9" t="s">
        <v>31</v>
      </c>
      <c r="B26" s="10">
        <v>127773.4</v>
      </c>
      <c r="C26" s="9"/>
      <c r="D26" s="9"/>
      <c r="E26" s="10">
        <v>117599.87</v>
      </c>
      <c r="F26" s="12">
        <v>92.04</v>
      </c>
      <c r="G26" s="8"/>
    </row>
    <row r="27" spans="1:7" s="7" customFormat="1" ht="12.75" x14ac:dyDescent="0.2">
      <c r="A27" s="21" t="s">
        <v>32</v>
      </c>
      <c r="B27" s="10">
        <v>127773.4</v>
      </c>
      <c r="C27" s="9"/>
      <c r="D27" s="9"/>
      <c r="E27" s="10">
        <v>117599.87</v>
      </c>
      <c r="F27" s="12">
        <v>92.04</v>
      </c>
      <c r="G27" s="8"/>
    </row>
    <row r="28" spans="1:7" s="7" customFormat="1" ht="12.75" x14ac:dyDescent="0.2">
      <c r="A28" s="9" t="s">
        <v>33</v>
      </c>
      <c r="B28" s="10">
        <v>72607.789999999994</v>
      </c>
      <c r="C28" s="10">
        <v>133576.75</v>
      </c>
      <c r="D28" s="10">
        <v>133576.75</v>
      </c>
      <c r="E28" s="10">
        <v>75649.039999999994</v>
      </c>
      <c r="F28" s="12">
        <v>104.19</v>
      </c>
      <c r="G28" s="11">
        <v>56.63</v>
      </c>
    </row>
    <row r="29" spans="1:7" s="7" customFormat="1" ht="12.75" x14ac:dyDescent="0.2">
      <c r="A29" s="9" t="s">
        <v>34</v>
      </c>
      <c r="B29" s="10">
        <v>27852.31</v>
      </c>
      <c r="C29" s="9"/>
      <c r="D29" s="9"/>
      <c r="E29" s="10">
        <v>27961.53</v>
      </c>
      <c r="F29" s="12">
        <v>100.39</v>
      </c>
      <c r="G29" s="8"/>
    </row>
    <row r="30" spans="1:7" s="7" customFormat="1" ht="12.75" x14ac:dyDescent="0.2">
      <c r="A30" s="21" t="s">
        <v>35</v>
      </c>
      <c r="B30" s="10">
        <v>12255.55</v>
      </c>
      <c r="C30" s="9"/>
      <c r="D30" s="9"/>
      <c r="E30" s="10">
        <v>13972.17</v>
      </c>
      <c r="F30" s="12">
        <v>114.01</v>
      </c>
      <c r="G30" s="8"/>
    </row>
    <row r="31" spans="1:7" s="7" customFormat="1" ht="25.5" x14ac:dyDescent="0.2">
      <c r="A31" s="21" t="s">
        <v>36</v>
      </c>
      <c r="B31" s="10">
        <v>15286.76</v>
      </c>
      <c r="C31" s="9"/>
      <c r="D31" s="9"/>
      <c r="E31" s="10">
        <v>13664.36</v>
      </c>
      <c r="F31" s="12">
        <v>89.39</v>
      </c>
      <c r="G31" s="8"/>
    </row>
    <row r="32" spans="1:7" s="7" customFormat="1" ht="12.75" x14ac:dyDescent="0.2">
      <c r="A32" s="21" t="s">
        <v>37</v>
      </c>
      <c r="B32" s="12">
        <v>310</v>
      </c>
      <c r="C32" s="9"/>
      <c r="D32" s="9"/>
      <c r="E32" s="12">
        <v>325</v>
      </c>
      <c r="F32" s="12">
        <v>104.84</v>
      </c>
      <c r="G32" s="8"/>
    </row>
    <row r="33" spans="1:7" s="7" customFormat="1" ht="12.75" x14ac:dyDescent="0.2">
      <c r="A33" s="9" t="s">
        <v>38</v>
      </c>
      <c r="B33" s="10">
        <v>18215.72</v>
      </c>
      <c r="C33" s="9"/>
      <c r="D33" s="9"/>
      <c r="E33" s="10">
        <v>15590.83</v>
      </c>
      <c r="F33" s="12">
        <v>85.59</v>
      </c>
      <c r="G33" s="8"/>
    </row>
    <row r="34" spans="1:7" s="7" customFormat="1" ht="12.75" x14ac:dyDescent="0.2">
      <c r="A34" s="21" t="s">
        <v>39</v>
      </c>
      <c r="B34" s="10">
        <v>8520.86</v>
      </c>
      <c r="C34" s="9"/>
      <c r="D34" s="9"/>
      <c r="E34" s="10">
        <v>6572.02</v>
      </c>
      <c r="F34" s="12">
        <v>77.13</v>
      </c>
      <c r="G34" s="8"/>
    </row>
    <row r="35" spans="1:7" s="7" customFormat="1" ht="12.75" x14ac:dyDescent="0.2">
      <c r="A35" s="21" t="s">
        <v>40</v>
      </c>
      <c r="B35" s="12">
        <v>896.63</v>
      </c>
      <c r="C35" s="9"/>
      <c r="D35" s="9"/>
      <c r="E35" s="12">
        <v>279.76</v>
      </c>
      <c r="F35" s="12">
        <v>31.2</v>
      </c>
      <c r="G35" s="8"/>
    </row>
    <row r="36" spans="1:7" s="7" customFormat="1" ht="12.75" x14ac:dyDescent="0.2">
      <c r="A36" s="21" t="s">
        <v>41</v>
      </c>
      <c r="B36" s="10">
        <v>6512.87</v>
      </c>
      <c r="C36" s="9"/>
      <c r="D36" s="9"/>
      <c r="E36" s="10">
        <v>7047.04</v>
      </c>
      <c r="F36" s="12">
        <v>108.2</v>
      </c>
      <c r="G36" s="8"/>
    </row>
    <row r="37" spans="1:7" s="7" customFormat="1" ht="25.5" x14ac:dyDescent="0.2">
      <c r="A37" s="21" t="s">
        <v>42</v>
      </c>
      <c r="B37" s="12">
        <v>423.22</v>
      </c>
      <c r="C37" s="9"/>
      <c r="D37" s="9"/>
      <c r="E37" s="12">
        <v>921.68</v>
      </c>
      <c r="F37" s="12">
        <v>217.78</v>
      </c>
      <c r="G37" s="8"/>
    </row>
    <row r="38" spans="1:7" s="7" customFormat="1" ht="12.75" x14ac:dyDescent="0.2">
      <c r="A38" s="21" t="s">
        <v>43</v>
      </c>
      <c r="B38" s="10">
        <v>1862.14</v>
      </c>
      <c r="C38" s="9"/>
      <c r="D38" s="9"/>
      <c r="E38" s="12">
        <v>634.33000000000004</v>
      </c>
      <c r="F38" s="12">
        <v>34.06</v>
      </c>
      <c r="G38" s="8"/>
    </row>
    <row r="39" spans="1:7" s="7" customFormat="1" ht="12.75" x14ac:dyDescent="0.2">
      <c r="A39" s="21" t="s">
        <v>44</v>
      </c>
      <c r="B39" s="9"/>
      <c r="C39" s="9"/>
      <c r="D39" s="9"/>
      <c r="E39" s="12">
        <v>136</v>
      </c>
      <c r="F39" s="9"/>
      <c r="G39" s="8"/>
    </row>
    <row r="40" spans="1:7" s="7" customFormat="1" ht="12.75" x14ac:dyDescent="0.2">
      <c r="A40" s="9" t="s">
        <v>45</v>
      </c>
      <c r="B40" s="10">
        <v>17221.84</v>
      </c>
      <c r="C40" s="9"/>
      <c r="D40" s="9"/>
      <c r="E40" s="10">
        <v>18282.18</v>
      </c>
      <c r="F40" s="12">
        <v>106.16</v>
      </c>
      <c r="G40" s="8"/>
    </row>
    <row r="41" spans="1:7" s="7" customFormat="1" ht="12.75" x14ac:dyDescent="0.2">
      <c r="A41" s="21" t="s">
        <v>46</v>
      </c>
      <c r="B41" s="10">
        <v>7146.9</v>
      </c>
      <c r="C41" s="9"/>
      <c r="D41" s="9"/>
      <c r="E41" s="10">
        <v>8498.89</v>
      </c>
      <c r="F41" s="12">
        <v>118.92</v>
      </c>
      <c r="G41" s="8"/>
    </row>
    <row r="42" spans="1:7" s="7" customFormat="1" ht="12.75" x14ac:dyDescent="0.2">
      <c r="A42" s="21" t="s">
        <v>47</v>
      </c>
      <c r="B42" s="10">
        <v>1831.71</v>
      </c>
      <c r="C42" s="9"/>
      <c r="D42" s="9"/>
      <c r="E42" s="10">
        <v>1411.41</v>
      </c>
      <c r="F42" s="12">
        <v>77.05</v>
      </c>
      <c r="G42" s="8"/>
    </row>
    <row r="43" spans="1:7" s="7" customFormat="1" ht="12.75" x14ac:dyDescent="0.2">
      <c r="A43" s="21" t="s">
        <v>48</v>
      </c>
      <c r="B43" s="12">
        <v>104.5</v>
      </c>
      <c r="C43" s="9"/>
      <c r="D43" s="9"/>
      <c r="E43" s="12">
        <v>503.13</v>
      </c>
      <c r="F43" s="12">
        <v>481.46</v>
      </c>
      <c r="G43" s="8"/>
    </row>
    <row r="44" spans="1:7" s="7" customFormat="1" ht="12.75" x14ac:dyDescent="0.2">
      <c r="A44" s="21" t="s">
        <v>49</v>
      </c>
      <c r="B44" s="10">
        <v>5153.96</v>
      </c>
      <c r="C44" s="9"/>
      <c r="D44" s="9"/>
      <c r="E44" s="10">
        <v>5413.8</v>
      </c>
      <c r="F44" s="12">
        <v>105.04</v>
      </c>
      <c r="G44" s="8"/>
    </row>
    <row r="45" spans="1:7" s="7" customFormat="1" ht="12.75" x14ac:dyDescent="0.2">
      <c r="A45" s="21" t="s">
        <v>50</v>
      </c>
      <c r="B45" s="9"/>
      <c r="C45" s="9"/>
      <c r="D45" s="9"/>
      <c r="E45" s="12">
        <v>75.14</v>
      </c>
      <c r="F45" s="9"/>
      <c r="G45" s="8"/>
    </row>
    <row r="46" spans="1:7" s="7" customFormat="1" ht="12.75" x14ac:dyDescent="0.2">
      <c r="A46" s="21" t="s">
        <v>51</v>
      </c>
      <c r="B46" s="10">
        <v>1278.22</v>
      </c>
      <c r="C46" s="9"/>
      <c r="D46" s="9"/>
      <c r="E46" s="10">
        <v>1121.49</v>
      </c>
      <c r="F46" s="12">
        <v>87.74</v>
      </c>
      <c r="G46" s="8"/>
    </row>
    <row r="47" spans="1:7" s="7" customFormat="1" ht="12.75" x14ac:dyDescent="0.2">
      <c r="A47" s="21" t="s">
        <v>52</v>
      </c>
      <c r="B47" s="12">
        <v>809.96</v>
      </c>
      <c r="C47" s="9"/>
      <c r="D47" s="9"/>
      <c r="E47" s="12">
        <v>516.64</v>
      </c>
      <c r="F47" s="12">
        <v>63.79</v>
      </c>
      <c r="G47" s="8"/>
    </row>
    <row r="48" spans="1:7" s="7" customFormat="1" ht="12.75" x14ac:dyDescent="0.2">
      <c r="A48" s="21" t="s">
        <v>53</v>
      </c>
      <c r="B48" s="12">
        <v>896.59</v>
      </c>
      <c r="C48" s="9"/>
      <c r="D48" s="9"/>
      <c r="E48" s="12">
        <v>741.68</v>
      </c>
      <c r="F48" s="12">
        <v>82.72</v>
      </c>
      <c r="G48" s="8"/>
    </row>
    <row r="49" spans="1:7" s="7" customFormat="1" ht="12.75" x14ac:dyDescent="0.2">
      <c r="A49" s="9" t="s">
        <v>54</v>
      </c>
      <c r="B49" s="10">
        <v>5804.97</v>
      </c>
      <c r="C49" s="9"/>
      <c r="D49" s="9"/>
      <c r="E49" s="10">
        <v>11714.5</v>
      </c>
      <c r="F49" s="12">
        <v>201.8</v>
      </c>
      <c r="G49" s="8"/>
    </row>
    <row r="50" spans="1:7" s="7" customFormat="1" ht="25.5" x14ac:dyDescent="0.2">
      <c r="A50" s="21" t="s">
        <v>55</v>
      </c>
      <c r="B50" s="10">
        <v>5804.97</v>
      </c>
      <c r="C50" s="9"/>
      <c r="D50" s="9"/>
      <c r="E50" s="10">
        <v>11714.5</v>
      </c>
      <c r="F50" s="12">
        <v>201.8</v>
      </c>
      <c r="G50" s="8"/>
    </row>
    <row r="51" spans="1:7" s="7" customFormat="1" ht="12.75" x14ac:dyDescent="0.2">
      <c r="A51" s="9" t="s">
        <v>56</v>
      </c>
      <c r="B51" s="10">
        <v>3512.95</v>
      </c>
      <c r="C51" s="9"/>
      <c r="D51" s="9"/>
      <c r="E51" s="10">
        <v>2100</v>
      </c>
      <c r="F51" s="12">
        <v>59.78</v>
      </c>
      <c r="G51" s="8"/>
    </row>
    <row r="52" spans="1:7" s="7" customFormat="1" ht="25.5" x14ac:dyDescent="0.2">
      <c r="A52" s="21" t="s">
        <v>57</v>
      </c>
      <c r="B52" s="10">
        <v>1236.95</v>
      </c>
      <c r="C52" s="9"/>
      <c r="D52" s="9"/>
      <c r="E52" s="9"/>
      <c r="F52" s="9"/>
      <c r="G52" s="8"/>
    </row>
    <row r="53" spans="1:7" s="7" customFormat="1" ht="12.75" x14ac:dyDescent="0.2">
      <c r="A53" s="21" t="s">
        <v>58</v>
      </c>
      <c r="B53" s="10">
        <v>2276</v>
      </c>
      <c r="C53" s="9"/>
      <c r="D53" s="9"/>
      <c r="E53" s="10">
        <v>2100</v>
      </c>
      <c r="F53" s="12">
        <v>92.27</v>
      </c>
      <c r="G53" s="8"/>
    </row>
    <row r="54" spans="1:7" s="7" customFormat="1" ht="12.75" x14ac:dyDescent="0.2">
      <c r="A54" s="9" t="s">
        <v>59</v>
      </c>
      <c r="B54" s="12">
        <v>277.02999999999997</v>
      </c>
      <c r="C54" s="12">
        <v>571.44000000000005</v>
      </c>
      <c r="D54" s="12">
        <v>571.44000000000005</v>
      </c>
      <c r="E54" s="12">
        <v>237.14</v>
      </c>
      <c r="F54" s="12">
        <v>85.6</v>
      </c>
      <c r="G54" s="11">
        <v>41.5</v>
      </c>
    </row>
    <row r="55" spans="1:7" s="7" customFormat="1" ht="12.75" x14ac:dyDescent="0.2">
      <c r="A55" s="9" t="s">
        <v>60</v>
      </c>
      <c r="B55" s="12">
        <v>277.02999999999997</v>
      </c>
      <c r="C55" s="9"/>
      <c r="D55" s="9"/>
      <c r="E55" s="12">
        <v>237.14</v>
      </c>
      <c r="F55" s="12">
        <v>85.6</v>
      </c>
      <c r="G55" s="8"/>
    </row>
    <row r="56" spans="1:7" s="7" customFormat="1" ht="12.75" x14ac:dyDescent="0.2">
      <c r="A56" s="21" t="s">
        <v>61</v>
      </c>
      <c r="B56" s="12">
        <v>209.06</v>
      </c>
      <c r="C56" s="9"/>
      <c r="D56" s="9"/>
      <c r="E56" s="12">
        <v>103.29</v>
      </c>
      <c r="F56" s="12">
        <v>49.41</v>
      </c>
      <c r="G56" s="8"/>
    </row>
    <row r="57" spans="1:7" s="7" customFormat="1" ht="12.75" x14ac:dyDescent="0.2">
      <c r="A57" s="21" t="s">
        <v>62</v>
      </c>
      <c r="B57" s="12">
        <v>3.27</v>
      </c>
      <c r="C57" s="9"/>
      <c r="D57" s="9"/>
      <c r="E57" s="12">
        <v>2.79</v>
      </c>
      <c r="F57" s="12">
        <v>85.32</v>
      </c>
      <c r="G57" s="8"/>
    </row>
    <row r="58" spans="1:7" s="7" customFormat="1" ht="12.75" x14ac:dyDescent="0.2">
      <c r="A58" s="21" t="s">
        <v>63</v>
      </c>
      <c r="B58" s="12">
        <v>64.7</v>
      </c>
      <c r="C58" s="9"/>
      <c r="D58" s="9"/>
      <c r="E58" s="12">
        <v>131.06</v>
      </c>
      <c r="F58" s="12">
        <v>202.57</v>
      </c>
      <c r="G58" s="8"/>
    </row>
    <row r="59" spans="1:7" s="7" customFormat="1" ht="25.5" x14ac:dyDescent="0.2">
      <c r="A59" s="9" t="s">
        <v>64</v>
      </c>
      <c r="B59" s="12">
        <v>148.4</v>
      </c>
      <c r="C59" s="12">
        <v>356.16</v>
      </c>
      <c r="D59" s="12">
        <v>356.16</v>
      </c>
      <c r="E59" s="12">
        <v>148.4</v>
      </c>
      <c r="F59" s="12">
        <v>100</v>
      </c>
      <c r="G59" s="11">
        <v>41.67</v>
      </c>
    </row>
    <row r="60" spans="1:7" s="7" customFormat="1" ht="25.5" x14ac:dyDescent="0.2">
      <c r="A60" s="9" t="s">
        <v>65</v>
      </c>
      <c r="B60" s="12">
        <v>148.4</v>
      </c>
      <c r="C60" s="9"/>
      <c r="D60" s="9"/>
      <c r="E60" s="12">
        <v>148.4</v>
      </c>
      <c r="F60" s="12">
        <v>100</v>
      </c>
      <c r="G60" s="8"/>
    </row>
    <row r="61" spans="1:7" s="7" customFormat="1" ht="12.75" x14ac:dyDescent="0.2">
      <c r="A61" s="21" t="s">
        <v>66</v>
      </c>
      <c r="B61" s="12">
        <v>148.4</v>
      </c>
      <c r="C61" s="9"/>
      <c r="D61" s="9"/>
      <c r="E61" s="12">
        <v>148.4</v>
      </c>
      <c r="F61" s="12">
        <v>100</v>
      </c>
      <c r="G61" s="8"/>
    </row>
    <row r="62" spans="1:7" s="7" customFormat="1" ht="25.5" x14ac:dyDescent="0.2">
      <c r="A62" s="9" t="s">
        <v>67</v>
      </c>
      <c r="B62" s="9"/>
      <c r="C62" s="10">
        <v>1152</v>
      </c>
      <c r="D62" s="10">
        <v>1152</v>
      </c>
      <c r="E62" s="10">
        <v>1111.5</v>
      </c>
      <c r="F62" s="9"/>
      <c r="G62" s="11">
        <v>96.48</v>
      </c>
    </row>
    <row r="63" spans="1:7" s="7" customFormat="1" ht="12.75" x14ac:dyDescent="0.2">
      <c r="A63" s="9" t="s">
        <v>68</v>
      </c>
      <c r="B63" s="9"/>
      <c r="C63" s="9"/>
      <c r="D63" s="9"/>
      <c r="E63" s="10">
        <v>1111.5</v>
      </c>
      <c r="F63" s="9"/>
      <c r="G63" s="8"/>
    </row>
    <row r="64" spans="1:7" s="7" customFormat="1" ht="12.75" x14ac:dyDescent="0.2">
      <c r="A64" s="21" t="s">
        <v>69</v>
      </c>
      <c r="B64" s="9"/>
      <c r="C64" s="9"/>
      <c r="D64" s="9"/>
      <c r="E64" s="10">
        <v>1111.5</v>
      </c>
      <c r="F64" s="9"/>
      <c r="G64" s="8"/>
    </row>
    <row r="65" spans="1:7" s="7" customFormat="1" ht="12.75" x14ac:dyDescent="0.2">
      <c r="A65" s="9" t="s">
        <v>70</v>
      </c>
      <c r="B65" s="10">
        <v>3223.8</v>
      </c>
      <c r="C65" s="10">
        <v>15016.01</v>
      </c>
      <c r="D65" s="10">
        <v>15016.01</v>
      </c>
      <c r="E65" s="12">
        <v>534.26</v>
      </c>
      <c r="F65" s="12">
        <v>16.57</v>
      </c>
      <c r="G65" s="11">
        <v>3.56</v>
      </c>
    </row>
    <row r="66" spans="1:7" s="7" customFormat="1" ht="25.5" x14ac:dyDescent="0.2">
      <c r="A66" s="9" t="s">
        <v>71</v>
      </c>
      <c r="B66" s="10">
        <v>3223.8</v>
      </c>
      <c r="C66" s="10">
        <v>15016.01</v>
      </c>
      <c r="D66" s="10">
        <v>15016.01</v>
      </c>
      <c r="E66" s="12">
        <v>534.26</v>
      </c>
      <c r="F66" s="12">
        <v>16.57</v>
      </c>
      <c r="G66" s="11">
        <v>3.56</v>
      </c>
    </row>
    <row r="67" spans="1:7" s="7" customFormat="1" ht="12.75" x14ac:dyDescent="0.2">
      <c r="A67" s="9" t="s">
        <v>72</v>
      </c>
      <c r="B67" s="10">
        <v>3223.8</v>
      </c>
      <c r="C67" s="9"/>
      <c r="D67" s="9"/>
      <c r="E67" s="12">
        <v>534.26</v>
      </c>
      <c r="F67" s="12">
        <v>16.57</v>
      </c>
      <c r="G67" s="8"/>
    </row>
    <row r="68" spans="1:7" s="7" customFormat="1" ht="12.75" x14ac:dyDescent="0.2">
      <c r="A68" s="21" t="s">
        <v>73</v>
      </c>
      <c r="B68" s="10">
        <v>3223.8</v>
      </c>
      <c r="C68" s="9"/>
      <c r="D68" s="9"/>
      <c r="E68" s="12">
        <v>534.26</v>
      </c>
      <c r="F68" s="12">
        <v>16.57</v>
      </c>
      <c r="G68" s="8"/>
    </row>
    <row r="69" spans="1:7" s="4" customFormat="1" ht="12.75" x14ac:dyDescent="0.2">
      <c r="A69" s="6" t="s">
        <v>74</v>
      </c>
      <c r="B69" s="18">
        <v>1000169.55</v>
      </c>
      <c r="C69" s="18">
        <v>1823315.99</v>
      </c>
      <c r="D69" s="18">
        <v>1823315.99</v>
      </c>
      <c r="E69" s="18">
        <v>931942.51</v>
      </c>
      <c r="F69" s="20">
        <v>93.18</v>
      </c>
      <c r="G69" s="19">
        <v>51.11</v>
      </c>
    </row>
  </sheetData>
  <pageMargins left="0.75" right="0.75" top="1" bottom="1" header="0.5" footer="0.5"/>
  <pageSetup paperSize="9" scale="7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selection activeCell="F8" sqref="F8"/>
    </sheetView>
  </sheetViews>
  <sheetFormatPr defaultRowHeight="15" x14ac:dyDescent="0.25"/>
  <cols>
    <col min="1" max="1" width="53.140625" customWidth="1"/>
    <col min="2" max="2" width="20.42578125" customWidth="1"/>
    <col min="3" max="4" width="39.140625" customWidth="1"/>
    <col min="5" max="5" width="36.42578125" customWidth="1"/>
    <col min="6" max="6" width="29.28515625" customWidth="1"/>
    <col min="7" max="7" width="29.85546875" customWidth="1"/>
  </cols>
  <sheetData>
    <row r="1" spans="1:7" ht="30.75" customHeight="1" thickBot="1" x14ac:dyDescent="0.3">
      <c r="A1" s="3" t="s">
        <v>0</v>
      </c>
      <c r="B1" s="3" t="s">
        <v>75</v>
      </c>
      <c r="C1" s="3" t="s">
        <v>97</v>
      </c>
      <c r="D1" s="3" t="s">
        <v>77</v>
      </c>
      <c r="E1" s="3" t="s">
        <v>78</v>
      </c>
      <c r="F1" s="3" t="s">
        <v>5</v>
      </c>
      <c r="G1" s="3" t="s">
        <v>6</v>
      </c>
    </row>
    <row r="2" spans="1:7" x14ac:dyDescent="0.25">
      <c r="A2" s="6" t="s">
        <v>7</v>
      </c>
      <c r="B2" s="6"/>
      <c r="C2" s="6"/>
      <c r="D2" s="6"/>
      <c r="E2" s="6"/>
      <c r="F2" s="6"/>
      <c r="G2" s="5"/>
    </row>
    <row r="3" spans="1:7" x14ac:dyDescent="0.25">
      <c r="A3" s="25" t="s">
        <v>79</v>
      </c>
      <c r="B3" s="23">
        <v>4778.6899999999996</v>
      </c>
      <c r="C3" s="23">
        <v>14700</v>
      </c>
      <c r="D3" s="23">
        <v>14700</v>
      </c>
      <c r="E3" s="23">
        <v>4381.04</v>
      </c>
      <c r="F3" s="24">
        <v>91.68</v>
      </c>
      <c r="G3" s="11">
        <v>29.8</v>
      </c>
    </row>
    <row r="4" spans="1:7" x14ac:dyDescent="0.25">
      <c r="A4" s="25" t="s">
        <v>80</v>
      </c>
      <c r="B4" s="23">
        <v>4778.6899999999996</v>
      </c>
      <c r="C4" s="23">
        <v>14700</v>
      </c>
      <c r="D4" s="23">
        <v>14700</v>
      </c>
      <c r="E4" s="23">
        <v>4381.04</v>
      </c>
      <c r="F4" s="24">
        <v>91.68</v>
      </c>
      <c r="G4" s="11">
        <v>29.8</v>
      </c>
    </row>
    <row r="5" spans="1:7" x14ac:dyDescent="0.25">
      <c r="A5" s="25" t="s">
        <v>81</v>
      </c>
      <c r="B5" s="24">
        <v>0.01</v>
      </c>
      <c r="C5" s="24">
        <v>467</v>
      </c>
      <c r="D5" s="24">
        <v>467</v>
      </c>
      <c r="E5" s="22"/>
      <c r="F5" s="22"/>
      <c r="G5" s="8"/>
    </row>
    <row r="6" spans="1:7" x14ac:dyDescent="0.25">
      <c r="A6" s="25" t="s">
        <v>82</v>
      </c>
      <c r="B6" s="24">
        <v>0.01</v>
      </c>
      <c r="C6" s="24">
        <v>467</v>
      </c>
      <c r="D6" s="24">
        <v>467</v>
      </c>
      <c r="E6" s="22"/>
      <c r="F6" s="22"/>
      <c r="G6" s="8"/>
    </row>
    <row r="7" spans="1:7" x14ac:dyDescent="0.25">
      <c r="A7" s="25" t="s">
        <v>83</v>
      </c>
      <c r="B7" s="23">
        <v>48861.35</v>
      </c>
      <c r="C7" s="23">
        <v>86200</v>
      </c>
      <c r="D7" s="23">
        <v>86200</v>
      </c>
      <c r="E7" s="23">
        <v>45686.55</v>
      </c>
      <c r="F7" s="24">
        <v>93.5</v>
      </c>
      <c r="G7" s="11">
        <v>53</v>
      </c>
    </row>
    <row r="8" spans="1:7" ht="26.25" x14ac:dyDescent="0.25">
      <c r="A8" s="25" t="s">
        <v>84</v>
      </c>
      <c r="B8" s="23">
        <v>3571.68</v>
      </c>
      <c r="C8" s="23">
        <v>11700</v>
      </c>
      <c r="D8" s="23">
        <v>11700</v>
      </c>
      <c r="E8" s="23">
        <v>4563.0600000000004</v>
      </c>
      <c r="F8" s="24">
        <v>127.76</v>
      </c>
      <c r="G8" s="11">
        <v>39</v>
      </c>
    </row>
    <row r="9" spans="1:7" x14ac:dyDescent="0.25">
      <c r="A9" s="25" t="s">
        <v>85</v>
      </c>
      <c r="B9" s="23">
        <v>45289.67</v>
      </c>
      <c r="C9" s="23">
        <v>74500</v>
      </c>
      <c r="D9" s="23">
        <v>74500</v>
      </c>
      <c r="E9" s="23">
        <v>41123.49</v>
      </c>
      <c r="F9" s="24">
        <v>90.8</v>
      </c>
      <c r="G9" s="11">
        <v>55.2</v>
      </c>
    </row>
    <row r="10" spans="1:7" x14ac:dyDescent="0.25">
      <c r="A10" s="25" t="s">
        <v>86</v>
      </c>
      <c r="B10" s="23">
        <v>808854.58</v>
      </c>
      <c r="C10" s="23">
        <v>1677164.16</v>
      </c>
      <c r="D10" s="23">
        <v>1677164.16</v>
      </c>
      <c r="E10" s="23">
        <v>883949.36</v>
      </c>
      <c r="F10" s="24">
        <v>109.28</v>
      </c>
      <c r="G10" s="11">
        <v>52.7</v>
      </c>
    </row>
    <row r="11" spans="1:7" x14ac:dyDescent="0.25">
      <c r="A11" s="25" t="s">
        <v>87</v>
      </c>
      <c r="B11" s="22"/>
      <c r="C11" s="23">
        <v>1677164.16</v>
      </c>
      <c r="D11" s="23">
        <v>1677164.16</v>
      </c>
      <c r="E11" s="23">
        <v>883949.36</v>
      </c>
      <c r="F11" s="22"/>
      <c r="G11" s="11">
        <v>52.7</v>
      </c>
    </row>
    <row r="12" spans="1:7" x14ac:dyDescent="0.25">
      <c r="A12" s="25" t="s">
        <v>88</v>
      </c>
      <c r="B12" s="23">
        <v>808854.58</v>
      </c>
      <c r="C12" s="22"/>
      <c r="D12" s="22"/>
      <c r="E12" s="22"/>
      <c r="F12" s="22"/>
      <c r="G12" s="8"/>
    </row>
    <row r="13" spans="1:7" x14ac:dyDescent="0.25">
      <c r="A13" s="25" t="s">
        <v>89</v>
      </c>
      <c r="B13" s="23">
        <v>6150</v>
      </c>
      <c r="C13" s="23">
        <v>25500</v>
      </c>
      <c r="D13" s="23">
        <v>25500</v>
      </c>
      <c r="E13" s="23">
        <v>8221</v>
      </c>
      <c r="F13" s="24">
        <v>133.66999999999999</v>
      </c>
      <c r="G13" s="11">
        <v>32.24</v>
      </c>
    </row>
    <row r="14" spans="1:7" x14ac:dyDescent="0.25">
      <c r="A14" s="25" t="s">
        <v>90</v>
      </c>
      <c r="B14" s="23">
        <v>6150</v>
      </c>
      <c r="C14" s="23">
        <v>25500</v>
      </c>
      <c r="D14" s="23">
        <v>25500</v>
      </c>
      <c r="E14" s="23">
        <v>8221</v>
      </c>
      <c r="F14" s="24">
        <v>133.66999999999999</v>
      </c>
      <c r="G14" s="11">
        <v>32.24</v>
      </c>
    </row>
    <row r="15" spans="1:7" x14ac:dyDescent="0.25">
      <c r="A15" s="6" t="s">
        <v>24</v>
      </c>
      <c r="B15" s="18">
        <v>868644.63</v>
      </c>
      <c r="C15" s="18">
        <v>1804031.16</v>
      </c>
      <c r="D15" s="18">
        <v>1804031.16</v>
      </c>
      <c r="E15" s="18">
        <v>942237.95</v>
      </c>
      <c r="F15" s="20">
        <v>108.47</v>
      </c>
      <c r="G15" s="19">
        <v>52.23</v>
      </c>
    </row>
    <row r="16" spans="1:7" x14ac:dyDescent="0.25">
      <c r="A16" s="25" t="s">
        <v>79</v>
      </c>
      <c r="B16" s="23">
        <v>4188.24</v>
      </c>
      <c r="C16" s="23">
        <v>14700</v>
      </c>
      <c r="D16" s="23">
        <v>14700</v>
      </c>
      <c r="E16" s="23">
        <v>2099.38</v>
      </c>
      <c r="F16" s="24">
        <v>50.13</v>
      </c>
      <c r="G16" s="11">
        <v>14.28</v>
      </c>
    </row>
    <row r="17" spans="1:7" x14ac:dyDescent="0.25">
      <c r="A17" s="25" t="s">
        <v>80</v>
      </c>
      <c r="B17" s="23">
        <v>4188.24</v>
      </c>
      <c r="C17" s="23">
        <v>14700</v>
      </c>
      <c r="D17" s="23">
        <v>14700</v>
      </c>
      <c r="E17" s="23">
        <v>2099.38</v>
      </c>
      <c r="F17" s="24">
        <v>50.13</v>
      </c>
      <c r="G17" s="11">
        <v>14.28</v>
      </c>
    </row>
    <row r="18" spans="1:7" x14ac:dyDescent="0.25">
      <c r="A18" s="25" t="s">
        <v>81</v>
      </c>
      <c r="B18" s="22"/>
      <c r="C18" s="23">
        <v>2286.13</v>
      </c>
      <c r="D18" s="23">
        <v>2286.13</v>
      </c>
      <c r="E18" s="24">
        <v>103.29</v>
      </c>
      <c r="F18" s="22"/>
      <c r="G18" s="11">
        <v>4.5199999999999996</v>
      </c>
    </row>
    <row r="19" spans="1:7" x14ac:dyDescent="0.25">
      <c r="A19" s="25" t="s">
        <v>82</v>
      </c>
      <c r="B19" s="22"/>
      <c r="C19" s="24">
        <v>467</v>
      </c>
      <c r="D19" s="24">
        <v>467</v>
      </c>
      <c r="E19" s="22"/>
      <c r="F19" s="22"/>
      <c r="G19" s="8"/>
    </row>
    <row r="20" spans="1:7" ht="26.25" x14ac:dyDescent="0.25">
      <c r="A20" s="25" t="s">
        <v>91</v>
      </c>
      <c r="B20" s="22"/>
      <c r="C20" s="23">
        <v>1819.13</v>
      </c>
      <c r="D20" s="23">
        <v>1819.13</v>
      </c>
      <c r="E20" s="24">
        <v>103.29</v>
      </c>
      <c r="F20" s="22"/>
      <c r="G20" s="11">
        <v>5.68</v>
      </c>
    </row>
    <row r="21" spans="1:7" x14ac:dyDescent="0.25">
      <c r="A21" s="25" t="s">
        <v>83</v>
      </c>
      <c r="B21" s="23">
        <v>48676.49</v>
      </c>
      <c r="C21" s="23">
        <v>86720</v>
      </c>
      <c r="D21" s="23">
        <v>86720</v>
      </c>
      <c r="E21" s="23">
        <v>46552.800000000003</v>
      </c>
      <c r="F21" s="24">
        <v>95.64</v>
      </c>
      <c r="G21" s="11">
        <v>53.68</v>
      </c>
    </row>
    <row r="22" spans="1:7" ht="26.25" x14ac:dyDescent="0.25">
      <c r="A22" s="25" t="s">
        <v>84</v>
      </c>
      <c r="B22" s="23">
        <v>3280</v>
      </c>
      <c r="C22" s="23">
        <v>11700</v>
      </c>
      <c r="D22" s="23">
        <v>11700</v>
      </c>
      <c r="E22" s="23">
        <v>5070.5</v>
      </c>
      <c r="F22" s="24">
        <v>154.59</v>
      </c>
      <c r="G22" s="11">
        <v>43.34</v>
      </c>
    </row>
    <row r="23" spans="1:7" x14ac:dyDescent="0.25">
      <c r="A23" s="25" t="s">
        <v>85</v>
      </c>
      <c r="B23" s="23">
        <v>45260.27</v>
      </c>
      <c r="C23" s="23">
        <v>74500</v>
      </c>
      <c r="D23" s="23">
        <v>74500</v>
      </c>
      <c r="E23" s="23">
        <v>41245.72</v>
      </c>
      <c r="F23" s="24">
        <v>91.13</v>
      </c>
      <c r="G23" s="11">
        <v>55.36</v>
      </c>
    </row>
    <row r="24" spans="1:7" x14ac:dyDescent="0.25">
      <c r="A24" s="25" t="s">
        <v>92</v>
      </c>
      <c r="B24" s="24">
        <v>136.22</v>
      </c>
      <c r="C24" s="24">
        <v>520</v>
      </c>
      <c r="D24" s="24">
        <v>520</v>
      </c>
      <c r="E24" s="24">
        <v>236.58</v>
      </c>
      <c r="F24" s="24">
        <v>173.67</v>
      </c>
      <c r="G24" s="11">
        <v>45.5</v>
      </c>
    </row>
    <row r="25" spans="1:7" x14ac:dyDescent="0.25">
      <c r="A25" s="25" t="s">
        <v>86</v>
      </c>
      <c r="B25" s="23">
        <v>929184.54</v>
      </c>
      <c r="C25" s="23">
        <v>1679379.98</v>
      </c>
      <c r="D25" s="23">
        <v>1679379.98</v>
      </c>
      <c r="E25" s="23">
        <v>870135.35</v>
      </c>
      <c r="F25" s="24">
        <v>93.65</v>
      </c>
      <c r="G25" s="11">
        <v>51.81</v>
      </c>
    </row>
    <row r="26" spans="1:7" x14ac:dyDescent="0.25">
      <c r="A26" s="25" t="s">
        <v>87</v>
      </c>
      <c r="B26" s="22"/>
      <c r="C26" s="23">
        <v>1679379.98</v>
      </c>
      <c r="D26" s="23">
        <v>1679379.98</v>
      </c>
      <c r="E26" s="23">
        <v>870135.35</v>
      </c>
      <c r="F26" s="22"/>
      <c r="G26" s="11">
        <v>51.81</v>
      </c>
    </row>
    <row r="27" spans="1:7" x14ac:dyDescent="0.25">
      <c r="A27" s="25" t="s">
        <v>88</v>
      </c>
      <c r="B27" s="23">
        <v>927292.45</v>
      </c>
      <c r="C27" s="22"/>
      <c r="D27" s="22"/>
      <c r="E27" s="22"/>
      <c r="F27" s="22"/>
      <c r="G27" s="8"/>
    </row>
    <row r="28" spans="1:7" x14ac:dyDescent="0.25">
      <c r="A28" s="25" t="s">
        <v>93</v>
      </c>
      <c r="B28" s="23">
        <v>1892.09</v>
      </c>
      <c r="C28" s="22"/>
      <c r="D28" s="22"/>
      <c r="E28" s="22"/>
      <c r="F28" s="22"/>
      <c r="G28" s="8"/>
    </row>
    <row r="29" spans="1:7" x14ac:dyDescent="0.25">
      <c r="A29" s="25" t="s">
        <v>89</v>
      </c>
      <c r="B29" s="23">
        <v>18120.28</v>
      </c>
      <c r="C29" s="23">
        <v>38500</v>
      </c>
      <c r="D29" s="23">
        <v>38500</v>
      </c>
      <c r="E29" s="23">
        <v>13051.69</v>
      </c>
      <c r="F29" s="24">
        <v>72.03</v>
      </c>
      <c r="G29" s="11">
        <v>33.9</v>
      </c>
    </row>
    <row r="30" spans="1:7" x14ac:dyDescent="0.25">
      <c r="A30" s="25" t="s">
        <v>90</v>
      </c>
      <c r="B30" s="23">
        <v>9723.51</v>
      </c>
      <c r="C30" s="23">
        <v>25500</v>
      </c>
      <c r="D30" s="23">
        <v>25500</v>
      </c>
      <c r="E30" s="23">
        <v>2021.17</v>
      </c>
      <c r="F30" s="24">
        <v>20.79</v>
      </c>
      <c r="G30" s="11">
        <v>7.93</v>
      </c>
    </row>
    <row r="31" spans="1:7" x14ac:dyDescent="0.25">
      <c r="A31" s="25" t="s">
        <v>94</v>
      </c>
      <c r="B31" s="23">
        <v>8396.77</v>
      </c>
      <c r="C31" s="23">
        <v>13000</v>
      </c>
      <c r="D31" s="23">
        <v>13000</v>
      </c>
      <c r="E31" s="23">
        <v>11030.52</v>
      </c>
      <c r="F31" s="24">
        <v>131.37</v>
      </c>
      <c r="G31" s="11">
        <v>84.85</v>
      </c>
    </row>
    <row r="32" spans="1:7" ht="39" x14ac:dyDescent="0.25">
      <c r="A32" s="25" t="s">
        <v>95</v>
      </c>
      <c r="B32" s="22"/>
      <c r="C32" s="23">
        <v>1729.88</v>
      </c>
      <c r="D32" s="23">
        <v>1729.88</v>
      </c>
      <c r="E32" s="22"/>
      <c r="F32" s="22"/>
      <c r="G32" s="8"/>
    </row>
    <row r="33" spans="1:7" ht="39" x14ac:dyDescent="0.25">
      <c r="A33" s="25" t="s">
        <v>96</v>
      </c>
      <c r="B33" s="22"/>
      <c r="C33" s="23">
        <v>1729.88</v>
      </c>
      <c r="D33" s="23">
        <v>1729.88</v>
      </c>
      <c r="E33" s="22"/>
      <c r="F33" s="22"/>
      <c r="G33" s="8"/>
    </row>
    <row r="34" spans="1:7" x14ac:dyDescent="0.25">
      <c r="A34" s="6" t="s">
        <v>74</v>
      </c>
      <c r="B34" s="18">
        <v>1000169.55</v>
      </c>
      <c r="C34" s="18">
        <v>1823315.99</v>
      </c>
      <c r="D34" s="18">
        <v>1823315.99</v>
      </c>
      <c r="E34" s="18">
        <v>931942.51</v>
      </c>
      <c r="F34" s="20">
        <v>93.18</v>
      </c>
      <c r="G34" s="19">
        <v>51.11</v>
      </c>
    </row>
  </sheetData>
  <pageMargins left="0.7" right="0.7" top="0.75" bottom="0.75" header="0.3" footer="0.3"/>
  <pageSetup paperSize="9" scale="54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9"/>
    </sheetView>
  </sheetViews>
  <sheetFormatPr defaultRowHeight="15" x14ac:dyDescent="0.25"/>
  <cols>
    <col min="1" max="1" width="53.140625" customWidth="1"/>
    <col min="2" max="2" width="22.5703125" customWidth="1"/>
    <col min="3" max="3" width="24.85546875" customWidth="1"/>
    <col min="4" max="4" width="23.140625" customWidth="1"/>
    <col min="5" max="5" width="25.28515625" customWidth="1"/>
    <col min="6" max="6" width="18.42578125" customWidth="1"/>
    <col min="7" max="7" width="17" customWidth="1"/>
  </cols>
  <sheetData>
    <row r="1" spans="1:7" ht="39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6" t="s">
        <v>7</v>
      </c>
      <c r="B2" s="6"/>
      <c r="C2" s="6"/>
      <c r="D2" s="6"/>
      <c r="E2" s="6"/>
      <c r="F2" s="6"/>
      <c r="G2" s="5"/>
    </row>
    <row r="3" spans="1:7" x14ac:dyDescent="0.25">
      <c r="A3" s="26" t="s">
        <v>98</v>
      </c>
      <c r="B3" s="10">
        <v>1000169.55</v>
      </c>
      <c r="C3" s="10">
        <v>1823315.99</v>
      </c>
      <c r="D3" s="10">
        <v>1823315.99</v>
      </c>
      <c r="E3" s="10">
        <v>931942.51</v>
      </c>
      <c r="F3" s="12">
        <v>93.18</v>
      </c>
      <c r="G3" s="11">
        <v>51.11</v>
      </c>
    </row>
    <row r="4" spans="1:7" x14ac:dyDescent="0.25">
      <c r="A4" s="26" t="s">
        <v>99</v>
      </c>
      <c r="B4" s="10">
        <v>997351.05</v>
      </c>
      <c r="C4" s="10">
        <v>1814115.99</v>
      </c>
      <c r="D4" s="10">
        <v>1814115.99</v>
      </c>
      <c r="E4" s="10">
        <v>931234.34</v>
      </c>
      <c r="F4" s="12">
        <v>93.37</v>
      </c>
      <c r="G4" s="11">
        <v>51.33</v>
      </c>
    </row>
    <row r="5" spans="1:7" x14ac:dyDescent="0.25">
      <c r="A5" s="26" t="s">
        <v>100</v>
      </c>
      <c r="B5" s="12">
        <v>398.94</v>
      </c>
      <c r="C5" s="9"/>
      <c r="D5" s="9"/>
      <c r="E5" s="12">
        <v>458.17</v>
      </c>
      <c r="F5" s="12">
        <v>114.85</v>
      </c>
      <c r="G5" s="8"/>
    </row>
    <row r="6" spans="1:7" ht="26.25" x14ac:dyDescent="0.25">
      <c r="A6" s="26" t="s">
        <v>101</v>
      </c>
      <c r="B6" s="10">
        <v>2419.56</v>
      </c>
      <c r="C6" s="10">
        <v>9200</v>
      </c>
      <c r="D6" s="10">
        <v>9200</v>
      </c>
      <c r="E6" s="12">
        <v>250</v>
      </c>
      <c r="F6" s="12">
        <v>10.33</v>
      </c>
      <c r="G6" s="11">
        <v>2.72</v>
      </c>
    </row>
    <row r="7" spans="1:7" x14ac:dyDescent="0.25">
      <c r="A7" s="6" t="s">
        <v>24</v>
      </c>
      <c r="B7" s="18">
        <v>868644.63</v>
      </c>
      <c r="C7" s="18">
        <v>1804031.16</v>
      </c>
      <c r="D7" s="18">
        <v>1804031.16</v>
      </c>
      <c r="E7" s="18">
        <v>942237.95</v>
      </c>
      <c r="F7" s="20">
        <v>108.47</v>
      </c>
      <c r="G7" s="19">
        <v>52.23</v>
      </c>
    </row>
    <row r="8" spans="1:7" x14ac:dyDescent="0.25">
      <c r="A8" s="6" t="s">
        <v>74</v>
      </c>
      <c r="B8" s="18">
        <v>1000169.55</v>
      </c>
      <c r="C8" s="18">
        <v>1823315.99</v>
      </c>
      <c r="D8" s="18">
        <v>1823315.99</v>
      </c>
      <c r="E8" s="18">
        <v>931942.51</v>
      </c>
      <c r="F8" s="20">
        <v>93.18</v>
      </c>
      <c r="G8" s="19">
        <v>51.11</v>
      </c>
    </row>
    <row r="9" spans="1:7" x14ac:dyDescent="0.25">
      <c r="A9" s="1"/>
      <c r="B9" s="1"/>
      <c r="C9" s="1"/>
      <c r="D9" s="1"/>
      <c r="E9" s="1"/>
      <c r="F9" s="1"/>
      <c r="G9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3"/>
  <sheetViews>
    <sheetView tabSelected="1" workbookViewId="0">
      <selection activeCell="B8" sqref="B8"/>
    </sheetView>
  </sheetViews>
  <sheetFormatPr defaultRowHeight="15" x14ac:dyDescent="0.25"/>
  <cols>
    <col min="1" max="1" width="82.140625" customWidth="1"/>
    <col min="2" max="2" width="19.5703125" customWidth="1"/>
    <col min="3" max="3" width="17.42578125" customWidth="1"/>
    <col min="4" max="4" width="18.7109375" customWidth="1"/>
    <col min="5" max="5" width="20.5703125" customWidth="1"/>
  </cols>
  <sheetData>
    <row r="1" spans="1:5" ht="67.5" customHeight="1" thickBot="1" x14ac:dyDescent="0.3">
      <c r="A1" s="3" t="s">
        <v>0</v>
      </c>
      <c r="B1" s="3" t="s">
        <v>102</v>
      </c>
      <c r="C1" s="3" t="s">
        <v>103</v>
      </c>
      <c r="D1" s="3" t="s">
        <v>104</v>
      </c>
      <c r="E1" s="3" t="s">
        <v>105</v>
      </c>
    </row>
    <row r="2" spans="1:5" x14ac:dyDescent="0.25">
      <c r="A2" s="9" t="s">
        <v>106</v>
      </c>
      <c r="B2" s="10">
        <v>1823315.99</v>
      </c>
      <c r="C2" s="10">
        <v>1823315.99</v>
      </c>
      <c r="D2" s="10">
        <v>931942.51</v>
      </c>
      <c r="E2" s="12">
        <v>51.11</v>
      </c>
    </row>
    <row r="3" spans="1:5" x14ac:dyDescent="0.25">
      <c r="A3" s="9" t="s">
        <v>107</v>
      </c>
      <c r="B3" s="10">
        <v>9200</v>
      </c>
      <c r="C3" s="10">
        <v>9200</v>
      </c>
      <c r="D3" s="12">
        <v>708.17</v>
      </c>
      <c r="E3" s="12">
        <v>7.7</v>
      </c>
    </row>
    <row r="4" spans="1:5" x14ac:dyDescent="0.25">
      <c r="A4" s="27" t="s">
        <v>108</v>
      </c>
      <c r="B4" s="28">
        <v>9200</v>
      </c>
      <c r="C4" s="28">
        <v>9200</v>
      </c>
      <c r="D4" s="29">
        <v>708.17</v>
      </c>
      <c r="E4" s="29">
        <v>7.7</v>
      </c>
    </row>
    <row r="5" spans="1:5" x14ac:dyDescent="0.25">
      <c r="A5" s="26" t="s">
        <v>109</v>
      </c>
      <c r="B5" s="9"/>
      <c r="C5" s="9"/>
      <c r="D5" s="12">
        <v>458.17</v>
      </c>
      <c r="E5" s="9"/>
    </row>
    <row r="6" spans="1:5" x14ac:dyDescent="0.25">
      <c r="A6" s="30" t="s">
        <v>33</v>
      </c>
      <c r="B6" s="9"/>
      <c r="C6" s="9"/>
      <c r="D6" s="12">
        <v>458.17</v>
      </c>
      <c r="E6" s="9"/>
    </row>
    <row r="7" spans="1:5" x14ac:dyDescent="0.25">
      <c r="A7" s="31" t="s">
        <v>51</v>
      </c>
      <c r="B7" s="22"/>
      <c r="C7" s="22"/>
      <c r="D7" s="24">
        <v>458.17</v>
      </c>
      <c r="E7" s="22"/>
    </row>
    <row r="8" spans="1:5" x14ac:dyDescent="0.25">
      <c r="A8" s="26" t="s">
        <v>109</v>
      </c>
      <c r="B8" s="10">
        <v>9200</v>
      </c>
      <c r="C8" s="10">
        <v>9200</v>
      </c>
      <c r="D8" s="12">
        <v>250</v>
      </c>
      <c r="E8" s="12">
        <v>2.72</v>
      </c>
    </row>
    <row r="9" spans="1:5" x14ac:dyDescent="0.25">
      <c r="A9" s="30" t="s">
        <v>33</v>
      </c>
      <c r="B9" s="10">
        <v>9200</v>
      </c>
      <c r="C9" s="10">
        <v>9200</v>
      </c>
      <c r="D9" s="12">
        <v>250</v>
      </c>
      <c r="E9" s="12">
        <v>2.72</v>
      </c>
    </row>
    <row r="10" spans="1:5" x14ac:dyDescent="0.25">
      <c r="A10" s="31" t="s">
        <v>55</v>
      </c>
      <c r="B10" s="22"/>
      <c r="C10" s="22"/>
      <c r="D10" s="24">
        <v>250</v>
      </c>
      <c r="E10" s="22"/>
    </row>
    <row r="11" spans="1:5" x14ac:dyDescent="0.25">
      <c r="A11" s="9" t="s">
        <v>110</v>
      </c>
      <c r="B11" s="10">
        <v>1792447.98</v>
      </c>
      <c r="C11" s="10">
        <v>1792447.98</v>
      </c>
      <c r="D11" s="10">
        <v>928197.37</v>
      </c>
      <c r="E11" s="12">
        <v>51.78</v>
      </c>
    </row>
    <row r="12" spans="1:5" x14ac:dyDescent="0.25">
      <c r="A12" s="27" t="s">
        <v>111</v>
      </c>
      <c r="B12" s="28">
        <v>1792447.98</v>
      </c>
      <c r="C12" s="28">
        <v>1792447.98</v>
      </c>
      <c r="D12" s="28">
        <v>928197.37</v>
      </c>
      <c r="E12" s="29">
        <v>51.78</v>
      </c>
    </row>
    <row r="13" spans="1:5" x14ac:dyDescent="0.25">
      <c r="A13" s="26" t="s">
        <v>112</v>
      </c>
      <c r="B13" s="9"/>
      <c r="C13" s="9"/>
      <c r="D13" s="12">
        <v>103.29</v>
      </c>
      <c r="E13" s="9"/>
    </row>
    <row r="14" spans="1:5" x14ac:dyDescent="0.25">
      <c r="A14" s="30" t="s">
        <v>59</v>
      </c>
      <c r="B14" s="9"/>
      <c r="C14" s="9"/>
      <c r="D14" s="12">
        <v>103.29</v>
      </c>
      <c r="E14" s="9"/>
    </row>
    <row r="15" spans="1:5" x14ac:dyDescent="0.25">
      <c r="A15" s="31" t="s">
        <v>61</v>
      </c>
      <c r="B15" s="22"/>
      <c r="C15" s="22"/>
      <c r="D15" s="24">
        <v>103.29</v>
      </c>
      <c r="E15" s="22"/>
    </row>
    <row r="16" spans="1:5" x14ac:dyDescent="0.25">
      <c r="A16" s="26" t="s">
        <v>113</v>
      </c>
      <c r="B16" s="9"/>
      <c r="C16" s="9"/>
      <c r="D16" s="12">
        <v>103.29</v>
      </c>
      <c r="E16" s="9"/>
    </row>
    <row r="17" spans="1:5" x14ac:dyDescent="0.25">
      <c r="A17" s="26" t="s">
        <v>114</v>
      </c>
      <c r="B17" s="10">
        <v>11700</v>
      </c>
      <c r="C17" s="10">
        <v>11700</v>
      </c>
      <c r="D17" s="10">
        <v>5070.5</v>
      </c>
      <c r="E17" s="12">
        <v>43.34</v>
      </c>
    </row>
    <row r="18" spans="1:5" x14ac:dyDescent="0.25">
      <c r="A18" s="30" t="s">
        <v>26</v>
      </c>
      <c r="B18" s="12">
        <v>300</v>
      </c>
      <c r="C18" s="12">
        <v>300</v>
      </c>
      <c r="D18" s="12">
        <v>570.5</v>
      </c>
      <c r="E18" s="12">
        <v>190.17</v>
      </c>
    </row>
    <row r="19" spans="1:5" x14ac:dyDescent="0.25">
      <c r="A19" s="31" t="s">
        <v>30</v>
      </c>
      <c r="B19" s="22"/>
      <c r="C19" s="22"/>
      <c r="D19" s="24">
        <v>570.5</v>
      </c>
      <c r="E19" s="22"/>
    </row>
    <row r="20" spans="1:5" x14ac:dyDescent="0.25">
      <c r="A20" s="30" t="s">
        <v>33</v>
      </c>
      <c r="B20" s="10">
        <v>11400</v>
      </c>
      <c r="C20" s="10">
        <v>11400</v>
      </c>
      <c r="D20" s="10">
        <v>4500</v>
      </c>
      <c r="E20" s="12">
        <v>39.47</v>
      </c>
    </row>
    <row r="21" spans="1:5" x14ac:dyDescent="0.25">
      <c r="A21" s="31" t="s">
        <v>35</v>
      </c>
      <c r="B21" s="22"/>
      <c r="C21" s="22"/>
      <c r="D21" s="23">
        <v>4500</v>
      </c>
      <c r="E21" s="22"/>
    </row>
    <row r="22" spans="1:5" x14ac:dyDescent="0.25">
      <c r="A22" s="26" t="s">
        <v>115</v>
      </c>
      <c r="B22" s="10">
        <v>11700</v>
      </c>
      <c r="C22" s="10">
        <v>11700</v>
      </c>
      <c r="D22" s="10">
        <v>5070.5</v>
      </c>
      <c r="E22" s="12">
        <v>43.34</v>
      </c>
    </row>
    <row r="23" spans="1:5" x14ac:dyDescent="0.25">
      <c r="A23" s="26" t="s">
        <v>116</v>
      </c>
      <c r="B23" s="10">
        <v>74500</v>
      </c>
      <c r="C23" s="10">
        <v>74500</v>
      </c>
      <c r="D23" s="10">
        <v>41245.72</v>
      </c>
      <c r="E23" s="12">
        <v>55.36</v>
      </c>
    </row>
    <row r="24" spans="1:5" x14ac:dyDescent="0.25">
      <c r="A24" s="30" t="s">
        <v>33</v>
      </c>
      <c r="B24" s="10">
        <v>73928.56</v>
      </c>
      <c r="C24" s="10">
        <v>73928.56</v>
      </c>
      <c r="D24" s="10">
        <v>41111.870000000003</v>
      </c>
      <c r="E24" s="12">
        <v>55.61</v>
      </c>
    </row>
    <row r="25" spans="1:5" x14ac:dyDescent="0.25">
      <c r="A25" s="31" t="s">
        <v>35</v>
      </c>
      <c r="B25" s="22"/>
      <c r="C25" s="22"/>
      <c r="D25" s="23">
        <v>4219.71</v>
      </c>
      <c r="E25" s="22"/>
    </row>
    <row r="26" spans="1:5" x14ac:dyDescent="0.25">
      <c r="A26" s="31" t="s">
        <v>36</v>
      </c>
      <c r="B26" s="22"/>
      <c r="C26" s="22"/>
      <c r="D26" s="23">
        <v>13664.36</v>
      </c>
      <c r="E26" s="22"/>
    </row>
    <row r="27" spans="1:5" x14ac:dyDescent="0.25">
      <c r="A27" s="31" t="s">
        <v>37</v>
      </c>
      <c r="B27" s="22"/>
      <c r="C27" s="22"/>
      <c r="D27" s="24">
        <v>325</v>
      </c>
      <c r="E27" s="22"/>
    </row>
    <row r="28" spans="1:5" x14ac:dyDescent="0.25">
      <c r="A28" s="31" t="s">
        <v>39</v>
      </c>
      <c r="B28" s="22"/>
      <c r="C28" s="22"/>
      <c r="D28" s="23">
        <v>6572.02</v>
      </c>
      <c r="E28" s="22"/>
    </row>
    <row r="29" spans="1:5" x14ac:dyDescent="0.25">
      <c r="A29" s="31" t="s">
        <v>40</v>
      </c>
      <c r="B29" s="22"/>
      <c r="C29" s="22"/>
      <c r="D29" s="24">
        <v>112.78</v>
      </c>
      <c r="E29" s="22"/>
    </row>
    <row r="30" spans="1:5" x14ac:dyDescent="0.25">
      <c r="A30" s="31" t="s">
        <v>41</v>
      </c>
      <c r="B30" s="22"/>
      <c r="C30" s="22"/>
      <c r="D30" s="23">
        <v>7047.04</v>
      </c>
      <c r="E30" s="22"/>
    </row>
    <row r="31" spans="1:5" x14ac:dyDescent="0.25">
      <c r="A31" s="31" t="s">
        <v>42</v>
      </c>
      <c r="B31" s="22"/>
      <c r="C31" s="22"/>
      <c r="D31" s="24">
        <v>379.04</v>
      </c>
      <c r="E31" s="22"/>
    </row>
    <row r="32" spans="1:5" x14ac:dyDescent="0.25">
      <c r="A32" s="31" t="s">
        <v>43</v>
      </c>
      <c r="B32" s="22"/>
      <c r="C32" s="22"/>
      <c r="D32" s="24">
        <v>357.75</v>
      </c>
      <c r="E32" s="22"/>
    </row>
    <row r="33" spans="1:5" x14ac:dyDescent="0.25">
      <c r="A33" s="31" t="s">
        <v>44</v>
      </c>
      <c r="B33" s="22"/>
      <c r="C33" s="22"/>
      <c r="D33" s="24">
        <v>136</v>
      </c>
      <c r="E33" s="22"/>
    </row>
    <row r="34" spans="1:5" x14ac:dyDescent="0.25">
      <c r="A34" s="31" t="s">
        <v>46</v>
      </c>
      <c r="B34" s="22"/>
      <c r="C34" s="22"/>
      <c r="D34" s="24">
        <v>546.14</v>
      </c>
      <c r="E34" s="22"/>
    </row>
    <row r="35" spans="1:5" x14ac:dyDescent="0.25">
      <c r="A35" s="31" t="s">
        <v>47</v>
      </c>
      <c r="B35" s="22"/>
      <c r="C35" s="22"/>
      <c r="D35" s="23">
        <v>1411.41</v>
      </c>
      <c r="E35" s="22"/>
    </row>
    <row r="36" spans="1:5" x14ac:dyDescent="0.25">
      <c r="A36" s="31" t="s">
        <v>49</v>
      </c>
      <c r="B36" s="22"/>
      <c r="C36" s="22"/>
      <c r="D36" s="23">
        <v>5413.8</v>
      </c>
      <c r="E36" s="22"/>
    </row>
    <row r="37" spans="1:5" x14ac:dyDescent="0.25">
      <c r="A37" s="31" t="s">
        <v>52</v>
      </c>
      <c r="B37" s="22"/>
      <c r="C37" s="22"/>
      <c r="D37" s="24">
        <v>516.64</v>
      </c>
      <c r="E37" s="22"/>
    </row>
    <row r="38" spans="1:5" x14ac:dyDescent="0.25">
      <c r="A38" s="31" t="s">
        <v>53</v>
      </c>
      <c r="B38" s="22"/>
      <c r="C38" s="22"/>
      <c r="D38" s="24">
        <v>410.18</v>
      </c>
      <c r="E38" s="22"/>
    </row>
    <row r="39" spans="1:5" x14ac:dyDescent="0.25">
      <c r="A39" s="30" t="s">
        <v>59</v>
      </c>
      <c r="B39" s="12">
        <v>571.44000000000005</v>
      </c>
      <c r="C39" s="12">
        <v>571.44000000000005</v>
      </c>
      <c r="D39" s="12">
        <v>133.85</v>
      </c>
      <c r="E39" s="12">
        <v>23.42</v>
      </c>
    </row>
    <row r="40" spans="1:5" x14ac:dyDescent="0.25">
      <c r="A40" s="31" t="s">
        <v>62</v>
      </c>
      <c r="B40" s="22"/>
      <c r="C40" s="22"/>
      <c r="D40" s="24">
        <v>2.79</v>
      </c>
      <c r="E40" s="22"/>
    </row>
    <row r="41" spans="1:5" x14ac:dyDescent="0.25">
      <c r="A41" s="31" t="s">
        <v>63</v>
      </c>
      <c r="B41" s="22"/>
      <c r="C41" s="22"/>
      <c r="D41" s="24">
        <v>131.06</v>
      </c>
      <c r="E41" s="22"/>
    </row>
    <row r="42" spans="1:5" x14ac:dyDescent="0.25">
      <c r="A42" s="26" t="s">
        <v>117</v>
      </c>
      <c r="B42" s="10">
        <v>74500</v>
      </c>
      <c r="C42" s="10">
        <v>74500</v>
      </c>
      <c r="D42" s="10">
        <v>41245.72</v>
      </c>
      <c r="E42" s="12">
        <v>55.36</v>
      </c>
    </row>
    <row r="43" spans="1:5" x14ac:dyDescent="0.25">
      <c r="A43" s="26" t="s">
        <v>118</v>
      </c>
      <c r="B43" s="12">
        <v>520</v>
      </c>
      <c r="C43" s="12">
        <v>520</v>
      </c>
      <c r="D43" s="12">
        <v>236.58</v>
      </c>
      <c r="E43" s="12">
        <v>45.5</v>
      </c>
    </row>
    <row r="44" spans="1:5" x14ac:dyDescent="0.25">
      <c r="A44" s="30" t="s">
        <v>26</v>
      </c>
      <c r="B44" s="12">
        <v>230</v>
      </c>
      <c r="C44" s="12">
        <v>230</v>
      </c>
      <c r="D44" s="12">
        <v>107.54</v>
      </c>
      <c r="E44" s="12">
        <v>46.76</v>
      </c>
    </row>
    <row r="45" spans="1:5" x14ac:dyDescent="0.25">
      <c r="A45" s="31" t="s">
        <v>30</v>
      </c>
      <c r="B45" s="22"/>
      <c r="C45" s="22"/>
      <c r="D45" s="24">
        <v>107.54</v>
      </c>
      <c r="E45" s="22"/>
    </row>
    <row r="46" spans="1:5" x14ac:dyDescent="0.25">
      <c r="A46" s="30" t="s">
        <v>33</v>
      </c>
      <c r="B46" s="12">
        <v>290</v>
      </c>
      <c r="C46" s="12">
        <v>290</v>
      </c>
      <c r="D46" s="12">
        <v>129.04</v>
      </c>
      <c r="E46" s="12">
        <v>44.5</v>
      </c>
    </row>
    <row r="47" spans="1:5" x14ac:dyDescent="0.25">
      <c r="A47" s="31" t="s">
        <v>51</v>
      </c>
      <c r="B47" s="22"/>
      <c r="C47" s="22"/>
      <c r="D47" s="24">
        <v>129.04</v>
      </c>
      <c r="E47" s="22"/>
    </row>
    <row r="48" spans="1:5" ht="26.25" x14ac:dyDescent="0.25">
      <c r="A48" s="26" t="s">
        <v>119</v>
      </c>
      <c r="B48" s="12">
        <v>520</v>
      </c>
      <c r="C48" s="12">
        <v>520</v>
      </c>
      <c r="D48" s="12">
        <v>236.58</v>
      </c>
      <c r="E48" s="12">
        <v>45.5</v>
      </c>
    </row>
    <row r="49" spans="1:5" x14ac:dyDescent="0.25">
      <c r="A49" s="26" t="s">
        <v>120</v>
      </c>
      <c r="B49" s="10">
        <v>1678227.98</v>
      </c>
      <c r="C49" s="10">
        <v>1678227.98</v>
      </c>
      <c r="D49" s="10">
        <v>869023.85</v>
      </c>
      <c r="E49" s="12">
        <v>51.78</v>
      </c>
    </row>
    <row r="50" spans="1:5" x14ac:dyDescent="0.25">
      <c r="A50" s="30" t="s">
        <v>26</v>
      </c>
      <c r="B50" s="10">
        <v>1667500</v>
      </c>
      <c r="C50" s="10">
        <v>1667500</v>
      </c>
      <c r="D50" s="10">
        <v>852947.03</v>
      </c>
      <c r="E50" s="12">
        <v>51.15</v>
      </c>
    </row>
    <row r="51" spans="1:5" x14ac:dyDescent="0.25">
      <c r="A51" s="31" t="s">
        <v>28</v>
      </c>
      <c r="B51" s="22"/>
      <c r="C51" s="22"/>
      <c r="D51" s="23">
        <v>712180.02</v>
      </c>
      <c r="E51" s="22"/>
    </row>
    <row r="52" spans="1:5" x14ac:dyDescent="0.25">
      <c r="A52" s="31" t="s">
        <v>30</v>
      </c>
      <c r="B52" s="22"/>
      <c r="C52" s="22"/>
      <c r="D52" s="23">
        <v>23257.37</v>
      </c>
      <c r="E52" s="22"/>
    </row>
    <row r="53" spans="1:5" x14ac:dyDescent="0.25">
      <c r="A53" s="31" t="s">
        <v>32</v>
      </c>
      <c r="B53" s="22"/>
      <c r="C53" s="22"/>
      <c r="D53" s="23">
        <v>117509.64</v>
      </c>
      <c r="E53" s="22"/>
    </row>
    <row r="54" spans="1:5" x14ac:dyDescent="0.25">
      <c r="A54" s="30" t="s">
        <v>33</v>
      </c>
      <c r="B54" s="10">
        <v>10371.82</v>
      </c>
      <c r="C54" s="10">
        <v>10371.82</v>
      </c>
      <c r="D54" s="10">
        <v>15928.42</v>
      </c>
      <c r="E54" s="12">
        <v>153.57</v>
      </c>
    </row>
    <row r="55" spans="1:5" x14ac:dyDescent="0.25">
      <c r="A55" s="31" t="s">
        <v>35</v>
      </c>
      <c r="B55" s="22"/>
      <c r="C55" s="22"/>
      <c r="D55" s="23">
        <v>2103.5</v>
      </c>
      <c r="E55" s="22"/>
    </row>
    <row r="56" spans="1:5" x14ac:dyDescent="0.25">
      <c r="A56" s="31" t="s">
        <v>46</v>
      </c>
      <c r="B56" s="22"/>
      <c r="C56" s="22"/>
      <c r="D56" s="23">
        <v>1987.5</v>
      </c>
      <c r="E56" s="22"/>
    </row>
    <row r="57" spans="1:5" x14ac:dyDescent="0.25">
      <c r="A57" s="31" t="s">
        <v>50</v>
      </c>
      <c r="B57" s="22"/>
      <c r="C57" s="22"/>
      <c r="D57" s="24">
        <v>75.14</v>
      </c>
      <c r="E57" s="22"/>
    </row>
    <row r="58" spans="1:5" x14ac:dyDescent="0.25">
      <c r="A58" s="31" t="s">
        <v>51</v>
      </c>
      <c r="B58" s="22"/>
      <c r="C58" s="22"/>
      <c r="D58" s="24">
        <v>534.28</v>
      </c>
      <c r="E58" s="22"/>
    </row>
    <row r="59" spans="1:5" x14ac:dyDescent="0.25">
      <c r="A59" s="31" t="s">
        <v>53</v>
      </c>
      <c r="B59" s="22"/>
      <c r="C59" s="22"/>
      <c r="D59" s="24">
        <v>60</v>
      </c>
      <c r="E59" s="22"/>
    </row>
    <row r="60" spans="1:5" x14ac:dyDescent="0.25">
      <c r="A60" s="31" t="s">
        <v>55</v>
      </c>
      <c r="B60" s="22"/>
      <c r="C60" s="22"/>
      <c r="D60" s="23">
        <v>9068</v>
      </c>
      <c r="E60" s="22"/>
    </row>
    <row r="61" spans="1:5" x14ac:dyDescent="0.25">
      <c r="A61" s="31" t="s">
        <v>58</v>
      </c>
      <c r="B61" s="22"/>
      <c r="C61" s="22"/>
      <c r="D61" s="23">
        <v>2100</v>
      </c>
      <c r="E61" s="22"/>
    </row>
    <row r="62" spans="1:5" x14ac:dyDescent="0.25">
      <c r="A62" s="30" t="s">
        <v>64</v>
      </c>
      <c r="B62" s="12">
        <v>356.16</v>
      </c>
      <c r="C62" s="12">
        <v>356.16</v>
      </c>
      <c r="D62" s="12">
        <v>148.4</v>
      </c>
      <c r="E62" s="12">
        <v>41.67</v>
      </c>
    </row>
    <row r="63" spans="1:5" x14ac:dyDescent="0.25">
      <c r="A63" s="31" t="s">
        <v>66</v>
      </c>
      <c r="B63" s="22"/>
      <c r="C63" s="22"/>
      <c r="D63" s="24">
        <v>148.4</v>
      </c>
      <c r="E63" s="22"/>
    </row>
    <row r="64" spans="1:5" ht="26.25" x14ac:dyDescent="0.25">
      <c r="A64" s="26" t="s">
        <v>121</v>
      </c>
      <c r="B64" s="10">
        <v>1676012.16</v>
      </c>
      <c r="C64" s="10">
        <v>1676012.16</v>
      </c>
      <c r="D64" s="10">
        <v>868889.85</v>
      </c>
      <c r="E64" s="12">
        <v>51.84</v>
      </c>
    </row>
    <row r="65" spans="1:5" ht="26.25" x14ac:dyDescent="0.25">
      <c r="A65" s="26" t="s">
        <v>122</v>
      </c>
      <c r="B65" s="10">
        <v>2215.8200000000002</v>
      </c>
      <c r="C65" s="10">
        <v>2215.8200000000002</v>
      </c>
      <c r="D65" s="12">
        <v>134</v>
      </c>
      <c r="E65" s="12">
        <v>6.05</v>
      </c>
    </row>
    <row r="66" spans="1:5" x14ac:dyDescent="0.25">
      <c r="A66" s="26" t="s">
        <v>123</v>
      </c>
      <c r="B66" s="10">
        <v>18500</v>
      </c>
      <c r="C66" s="10">
        <v>18500</v>
      </c>
      <c r="D66" s="10">
        <v>2021.17</v>
      </c>
      <c r="E66" s="12">
        <v>10.93</v>
      </c>
    </row>
    <row r="67" spans="1:5" x14ac:dyDescent="0.25">
      <c r="A67" s="30" t="s">
        <v>33</v>
      </c>
      <c r="B67" s="10">
        <v>18500</v>
      </c>
      <c r="C67" s="10">
        <v>18500</v>
      </c>
      <c r="D67" s="10">
        <v>2021.17</v>
      </c>
      <c r="E67" s="12">
        <v>10.93</v>
      </c>
    </row>
    <row r="68" spans="1:5" x14ac:dyDescent="0.25">
      <c r="A68" s="31" t="s">
        <v>35</v>
      </c>
      <c r="B68" s="22"/>
      <c r="C68" s="22"/>
      <c r="D68" s="23">
        <v>1749.67</v>
      </c>
      <c r="E68" s="22"/>
    </row>
    <row r="69" spans="1:5" x14ac:dyDescent="0.25">
      <c r="A69" s="31" t="s">
        <v>46</v>
      </c>
      <c r="B69" s="22"/>
      <c r="C69" s="22"/>
      <c r="D69" s="24">
        <v>84</v>
      </c>
      <c r="E69" s="22"/>
    </row>
    <row r="70" spans="1:5" x14ac:dyDescent="0.25">
      <c r="A70" s="31" t="s">
        <v>53</v>
      </c>
      <c r="B70" s="22"/>
      <c r="C70" s="22"/>
      <c r="D70" s="24">
        <v>187.5</v>
      </c>
      <c r="E70" s="22"/>
    </row>
    <row r="71" spans="1:5" x14ac:dyDescent="0.25">
      <c r="A71" s="26" t="s">
        <v>124</v>
      </c>
      <c r="B71" s="10">
        <v>18500</v>
      </c>
      <c r="C71" s="10">
        <v>18500</v>
      </c>
      <c r="D71" s="10">
        <v>2021.17</v>
      </c>
      <c r="E71" s="12">
        <v>10.93</v>
      </c>
    </row>
    <row r="72" spans="1:5" x14ac:dyDescent="0.25">
      <c r="A72" s="26" t="s">
        <v>125</v>
      </c>
      <c r="B72" s="10">
        <v>9000</v>
      </c>
      <c r="C72" s="10">
        <v>9000</v>
      </c>
      <c r="D72" s="10">
        <v>10496.26</v>
      </c>
      <c r="E72" s="12">
        <v>116.63</v>
      </c>
    </row>
    <row r="73" spans="1:5" x14ac:dyDescent="0.25">
      <c r="A73" s="30" t="s">
        <v>33</v>
      </c>
      <c r="B73" s="10">
        <v>9000</v>
      </c>
      <c r="C73" s="10">
        <v>9000</v>
      </c>
      <c r="D73" s="10">
        <v>10496.26</v>
      </c>
      <c r="E73" s="12">
        <v>116.63</v>
      </c>
    </row>
    <row r="74" spans="1:5" x14ac:dyDescent="0.25">
      <c r="A74" s="31" t="s">
        <v>35</v>
      </c>
      <c r="B74" s="22"/>
      <c r="C74" s="22"/>
      <c r="D74" s="23">
        <v>1399.29</v>
      </c>
      <c r="E74" s="22"/>
    </row>
    <row r="75" spans="1:5" x14ac:dyDescent="0.25">
      <c r="A75" s="31" t="s">
        <v>42</v>
      </c>
      <c r="B75" s="22"/>
      <c r="C75" s="22"/>
      <c r="D75" s="24">
        <v>542.64</v>
      </c>
      <c r="E75" s="22"/>
    </row>
    <row r="76" spans="1:5" x14ac:dyDescent="0.25">
      <c r="A76" s="31" t="s">
        <v>43</v>
      </c>
      <c r="B76" s="22"/>
      <c r="C76" s="22"/>
      <c r="D76" s="24">
        <v>276.58</v>
      </c>
      <c r="E76" s="22"/>
    </row>
    <row r="77" spans="1:5" x14ac:dyDescent="0.25">
      <c r="A77" s="31" t="s">
        <v>46</v>
      </c>
      <c r="B77" s="22"/>
      <c r="C77" s="22"/>
      <c r="D77" s="23">
        <v>5881.25</v>
      </c>
      <c r="E77" s="22"/>
    </row>
    <row r="78" spans="1:5" x14ac:dyDescent="0.25">
      <c r="A78" s="31" t="s">
        <v>55</v>
      </c>
      <c r="B78" s="22"/>
      <c r="C78" s="22"/>
      <c r="D78" s="23">
        <v>2396.5</v>
      </c>
      <c r="E78" s="22"/>
    </row>
    <row r="79" spans="1:5" x14ac:dyDescent="0.25">
      <c r="A79" s="26" t="s">
        <v>126</v>
      </c>
      <c r="B79" s="10">
        <v>9000</v>
      </c>
      <c r="C79" s="10">
        <v>9000</v>
      </c>
      <c r="D79" s="10">
        <v>10496.26</v>
      </c>
      <c r="E79" s="12">
        <v>116.63</v>
      </c>
    </row>
    <row r="80" spans="1:5" x14ac:dyDescent="0.25">
      <c r="A80" s="9" t="s">
        <v>127</v>
      </c>
      <c r="B80" s="10">
        <v>6652</v>
      </c>
      <c r="C80" s="10">
        <v>6652</v>
      </c>
      <c r="D80" s="10">
        <v>2502.71</v>
      </c>
      <c r="E80" s="12">
        <v>37.619999999999997</v>
      </c>
    </row>
    <row r="81" spans="1:5" x14ac:dyDescent="0.25">
      <c r="A81" s="27" t="s">
        <v>128</v>
      </c>
      <c r="B81" s="28">
        <v>5500</v>
      </c>
      <c r="C81" s="28">
        <v>5500</v>
      </c>
      <c r="D81" s="28">
        <v>1391.21</v>
      </c>
      <c r="E81" s="29">
        <v>25.29</v>
      </c>
    </row>
    <row r="82" spans="1:5" x14ac:dyDescent="0.25">
      <c r="A82" s="26" t="s">
        <v>109</v>
      </c>
      <c r="B82" s="10">
        <v>5500</v>
      </c>
      <c r="C82" s="10">
        <v>5500</v>
      </c>
      <c r="D82" s="10">
        <v>1391.21</v>
      </c>
      <c r="E82" s="12">
        <v>25.29</v>
      </c>
    </row>
    <row r="83" spans="1:5" x14ac:dyDescent="0.25">
      <c r="A83" s="30" t="s">
        <v>26</v>
      </c>
      <c r="B83" s="10">
        <v>4613.63</v>
      </c>
      <c r="C83" s="10">
        <v>4613.63</v>
      </c>
      <c r="D83" s="12">
        <v>637.1</v>
      </c>
      <c r="E83" s="12">
        <v>13.81</v>
      </c>
    </row>
    <row r="84" spans="1:5" x14ac:dyDescent="0.25">
      <c r="A84" s="31" t="s">
        <v>28</v>
      </c>
      <c r="B84" s="22"/>
      <c r="C84" s="22"/>
      <c r="D84" s="24">
        <v>546.87</v>
      </c>
      <c r="E84" s="22"/>
    </row>
    <row r="85" spans="1:5" x14ac:dyDescent="0.25">
      <c r="A85" s="31" t="s">
        <v>32</v>
      </c>
      <c r="B85" s="22"/>
      <c r="C85" s="22"/>
      <c r="D85" s="24">
        <v>90.23</v>
      </c>
      <c r="E85" s="22"/>
    </row>
    <row r="86" spans="1:5" x14ac:dyDescent="0.25">
      <c r="A86" s="30" t="s">
        <v>33</v>
      </c>
      <c r="B86" s="12">
        <v>886.37</v>
      </c>
      <c r="C86" s="12">
        <v>886.37</v>
      </c>
      <c r="D86" s="12">
        <v>754.11</v>
      </c>
      <c r="E86" s="12">
        <v>85.08</v>
      </c>
    </row>
    <row r="87" spans="1:5" x14ac:dyDescent="0.25">
      <c r="A87" s="31" t="s">
        <v>40</v>
      </c>
      <c r="B87" s="22"/>
      <c r="C87" s="22"/>
      <c r="D87" s="24">
        <v>166.98</v>
      </c>
      <c r="E87" s="22"/>
    </row>
    <row r="88" spans="1:5" x14ac:dyDescent="0.25">
      <c r="A88" s="31" t="s">
        <v>48</v>
      </c>
      <c r="B88" s="22"/>
      <c r="C88" s="22"/>
      <c r="D88" s="24">
        <v>503.13</v>
      </c>
      <c r="E88" s="22"/>
    </row>
    <row r="89" spans="1:5" x14ac:dyDescent="0.25">
      <c r="A89" s="31" t="s">
        <v>53</v>
      </c>
      <c r="B89" s="22"/>
      <c r="C89" s="22"/>
      <c r="D89" s="24">
        <v>84</v>
      </c>
      <c r="E89" s="22"/>
    </row>
    <row r="90" spans="1:5" x14ac:dyDescent="0.25">
      <c r="A90" s="27" t="s">
        <v>129</v>
      </c>
      <c r="B90" s="28">
        <v>1152</v>
      </c>
      <c r="C90" s="28">
        <v>1152</v>
      </c>
      <c r="D90" s="28">
        <v>1111.5</v>
      </c>
      <c r="E90" s="29">
        <v>96.48</v>
      </c>
    </row>
    <row r="91" spans="1:5" x14ac:dyDescent="0.25">
      <c r="A91" s="26" t="s">
        <v>120</v>
      </c>
      <c r="B91" s="10">
        <v>1152</v>
      </c>
      <c r="C91" s="10">
        <v>1152</v>
      </c>
      <c r="D91" s="10">
        <v>1111.5</v>
      </c>
      <c r="E91" s="12">
        <v>96.48</v>
      </c>
    </row>
    <row r="92" spans="1:5" x14ac:dyDescent="0.25">
      <c r="A92" s="30" t="s">
        <v>67</v>
      </c>
      <c r="B92" s="10">
        <v>1152</v>
      </c>
      <c r="C92" s="10">
        <v>1152</v>
      </c>
      <c r="D92" s="10">
        <v>1111.5</v>
      </c>
      <c r="E92" s="12">
        <v>96.48</v>
      </c>
    </row>
    <row r="93" spans="1:5" x14ac:dyDescent="0.25">
      <c r="A93" s="31" t="s">
        <v>69</v>
      </c>
      <c r="B93" s="22"/>
      <c r="C93" s="22"/>
      <c r="D93" s="23">
        <v>1111.5</v>
      </c>
      <c r="E93" s="22"/>
    </row>
    <row r="94" spans="1:5" ht="26.25" x14ac:dyDescent="0.25">
      <c r="A94" s="26" t="s">
        <v>121</v>
      </c>
      <c r="B94" s="10">
        <v>1152</v>
      </c>
      <c r="C94" s="10">
        <v>1152</v>
      </c>
      <c r="D94" s="10">
        <v>1111.5</v>
      </c>
      <c r="E94" s="12">
        <v>96.48</v>
      </c>
    </row>
    <row r="95" spans="1:5" x14ac:dyDescent="0.25">
      <c r="A95" s="9" t="s">
        <v>130</v>
      </c>
      <c r="B95" s="10">
        <v>15016.01</v>
      </c>
      <c r="C95" s="10">
        <v>15016.01</v>
      </c>
      <c r="D95" s="12">
        <v>534.26</v>
      </c>
      <c r="E95" s="12">
        <v>3.56</v>
      </c>
    </row>
    <row r="96" spans="1:5" x14ac:dyDescent="0.25">
      <c r="A96" s="32" t="s">
        <v>131</v>
      </c>
      <c r="B96" s="33">
        <v>15016.01</v>
      </c>
      <c r="C96" s="33">
        <v>15016.01</v>
      </c>
      <c r="D96" s="34">
        <v>534.26</v>
      </c>
      <c r="E96" s="34">
        <v>3.56</v>
      </c>
    </row>
    <row r="97" spans="1:5" x14ac:dyDescent="0.25">
      <c r="A97" s="26" t="s">
        <v>132</v>
      </c>
      <c r="B97" s="12">
        <v>467</v>
      </c>
      <c r="C97" s="12">
        <v>467</v>
      </c>
      <c r="D97" s="9"/>
      <c r="E97" s="9"/>
    </row>
    <row r="98" spans="1:5" x14ac:dyDescent="0.25">
      <c r="A98" s="30" t="s">
        <v>71</v>
      </c>
      <c r="B98" s="12">
        <v>467</v>
      </c>
      <c r="C98" s="12">
        <v>467</v>
      </c>
      <c r="D98" s="9"/>
      <c r="E98" s="9"/>
    </row>
    <row r="99" spans="1:5" x14ac:dyDescent="0.25">
      <c r="A99" s="26" t="s">
        <v>133</v>
      </c>
      <c r="B99" s="12">
        <v>467</v>
      </c>
      <c r="C99" s="12">
        <v>467</v>
      </c>
      <c r="D99" s="9"/>
      <c r="E99" s="9"/>
    </row>
    <row r="100" spans="1:5" x14ac:dyDescent="0.25">
      <c r="A100" s="26" t="s">
        <v>112</v>
      </c>
      <c r="B100" s="10">
        <v>1819.13</v>
      </c>
      <c r="C100" s="10">
        <v>1819.13</v>
      </c>
      <c r="D100" s="9"/>
      <c r="E100" s="9"/>
    </row>
    <row r="101" spans="1:5" x14ac:dyDescent="0.25">
      <c r="A101" s="30" t="s">
        <v>71</v>
      </c>
      <c r="B101" s="10">
        <v>1819.13</v>
      </c>
      <c r="C101" s="10">
        <v>1819.13</v>
      </c>
      <c r="D101" s="9"/>
      <c r="E101" s="9"/>
    </row>
    <row r="102" spans="1:5" x14ac:dyDescent="0.25">
      <c r="A102" s="26" t="s">
        <v>113</v>
      </c>
      <c r="B102" s="10">
        <v>1819.13</v>
      </c>
      <c r="C102" s="10">
        <v>1819.13</v>
      </c>
      <c r="D102" s="9"/>
      <c r="E102" s="9"/>
    </row>
    <row r="103" spans="1:5" x14ac:dyDescent="0.25">
      <c r="A103" s="26" t="s">
        <v>123</v>
      </c>
      <c r="B103" s="10">
        <v>7000</v>
      </c>
      <c r="C103" s="10">
        <v>7000</v>
      </c>
      <c r="D103" s="9"/>
      <c r="E103" s="9"/>
    </row>
    <row r="104" spans="1:5" x14ac:dyDescent="0.25">
      <c r="A104" s="30" t="s">
        <v>71</v>
      </c>
      <c r="B104" s="10">
        <v>7000</v>
      </c>
      <c r="C104" s="10">
        <v>7000</v>
      </c>
      <c r="D104" s="9"/>
      <c r="E104" s="9"/>
    </row>
    <row r="105" spans="1:5" x14ac:dyDescent="0.25">
      <c r="A105" s="26" t="s">
        <v>124</v>
      </c>
      <c r="B105" s="10">
        <v>7000</v>
      </c>
      <c r="C105" s="10">
        <v>7000</v>
      </c>
      <c r="D105" s="9"/>
      <c r="E105" s="9"/>
    </row>
    <row r="106" spans="1:5" x14ac:dyDescent="0.25">
      <c r="A106" s="26" t="s">
        <v>125</v>
      </c>
      <c r="B106" s="10">
        <v>4000</v>
      </c>
      <c r="C106" s="10">
        <v>4000</v>
      </c>
      <c r="D106" s="12">
        <v>534.26</v>
      </c>
      <c r="E106" s="12">
        <v>13.36</v>
      </c>
    </row>
    <row r="107" spans="1:5" x14ac:dyDescent="0.25">
      <c r="A107" s="30" t="s">
        <v>71</v>
      </c>
      <c r="B107" s="10">
        <v>4000</v>
      </c>
      <c r="C107" s="10">
        <v>4000</v>
      </c>
      <c r="D107" s="12">
        <v>534.26</v>
      </c>
      <c r="E107" s="12">
        <v>13.36</v>
      </c>
    </row>
    <row r="108" spans="1:5" x14ac:dyDescent="0.25">
      <c r="A108" s="31" t="s">
        <v>73</v>
      </c>
      <c r="B108" s="22"/>
      <c r="C108" s="22"/>
      <c r="D108" s="24">
        <v>534.26</v>
      </c>
      <c r="E108" s="22"/>
    </row>
    <row r="109" spans="1:5" x14ac:dyDescent="0.25">
      <c r="A109" s="26" t="s">
        <v>126</v>
      </c>
      <c r="B109" s="10">
        <v>4000</v>
      </c>
      <c r="C109" s="10">
        <v>4000</v>
      </c>
      <c r="D109" s="12">
        <v>534.26</v>
      </c>
      <c r="E109" s="12">
        <v>13.36</v>
      </c>
    </row>
    <row r="110" spans="1:5" ht="26.25" x14ac:dyDescent="0.25">
      <c r="A110" s="26" t="s">
        <v>134</v>
      </c>
      <c r="B110" s="10">
        <v>1729.88</v>
      </c>
      <c r="C110" s="10">
        <v>1729.88</v>
      </c>
      <c r="D110" s="9"/>
      <c r="E110" s="9"/>
    </row>
    <row r="111" spans="1:5" x14ac:dyDescent="0.25">
      <c r="A111" s="30" t="s">
        <v>71</v>
      </c>
      <c r="B111" s="10">
        <v>1729.88</v>
      </c>
      <c r="C111" s="10">
        <v>1729.88</v>
      </c>
      <c r="D111" s="9"/>
      <c r="E111" s="9"/>
    </row>
    <row r="112" spans="1:5" ht="26.25" x14ac:dyDescent="0.25">
      <c r="A112" s="26" t="s">
        <v>135</v>
      </c>
      <c r="B112" s="10">
        <v>1729.88</v>
      </c>
      <c r="C112" s="10">
        <v>1729.88</v>
      </c>
      <c r="D112" s="9"/>
      <c r="E112" s="9"/>
    </row>
    <row r="113" spans="1:5" x14ac:dyDescent="0.25">
      <c r="A113" s="1"/>
      <c r="B113" s="1"/>
      <c r="C113" s="1"/>
      <c r="D113" s="1"/>
      <c r="E113" s="1"/>
    </row>
  </sheetData>
  <pageMargins left="0.7" right="0.7" top="0.75" bottom="0.75" header="0.3" footer="0.3"/>
  <pageSetup paperSize="9" scale="5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PR-RAS EKONOMSKA</vt:lpstr>
      <vt:lpstr>IZVORI</vt:lpstr>
      <vt:lpstr>FUNKCIJSKA</vt:lpstr>
      <vt:lpstr>PROGRAMSKA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Korisnik</dc:creator>
  <cp:lastModifiedBy>Korisnik</cp:lastModifiedBy>
  <cp:lastPrinted>2026-07-15T09:04:06Z</cp:lastPrinted>
  <dcterms:created xsi:type="dcterms:W3CDTF">2026-07-14T08:20:21Z</dcterms:created>
  <dcterms:modified xsi:type="dcterms:W3CDTF">2026-07-15T10:36:42Z</dcterms:modified>
</cp:coreProperties>
</file>