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330" activeTab="5"/>
  </bookViews>
  <sheets>
    <sheet name="SAŽETAK" sheetId="2" r:id="rId1"/>
    <sheet name="PR-RAS EKONOMSKA KLAS." sheetId="1" r:id="rId2"/>
    <sheet name="PR-RAS IZVORI" sheetId="3" r:id="rId3"/>
    <sheet name="RAS FUNKCIJSKI" sheetId="4" r:id="rId4"/>
    <sheet name="RAS PROGRAMSKA" sheetId="5" r:id="rId5"/>
    <sheet name="List5" sheetId="6" r:id="rId6"/>
  </sheets>
  <calcPr calcId="162913"/>
</workbook>
</file>

<file path=xl/calcChain.xml><?xml version="1.0" encoding="utf-8"?>
<calcChain xmlns="http://schemas.openxmlformats.org/spreadsheetml/2006/main">
  <c r="F46" i="3" l="1"/>
  <c r="G6" i="2" l="1"/>
  <c r="F6" i="2"/>
  <c r="D6" i="2"/>
  <c r="C6" i="2"/>
  <c r="G4" i="1"/>
  <c r="G5" i="1"/>
  <c r="G6" i="1"/>
  <c r="G7" i="1"/>
  <c r="G10" i="1"/>
  <c r="G13" i="1"/>
  <c r="G18" i="1"/>
  <c r="G21" i="1"/>
  <c r="G22" i="1"/>
  <c r="G23" i="1"/>
  <c r="G30" i="1"/>
  <c r="G57" i="1"/>
  <c r="G62" i="1"/>
  <c r="G65" i="1"/>
  <c r="G68" i="1"/>
  <c r="G69" i="1"/>
  <c r="G72" i="1"/>
  <c r="G74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3" i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7" i="3"/>
  <c r="F48" i="3"/>
  <c r="F3" i="3"/>
  <c r="D35" i="3"/>
  <c r="D37" i="3"/>
  <c r="D36" i="3"/>
  <c r="D9" i="3"/>
  <c r="G4" i="4"/>
  <c r="G5" i="4"/>
  <c r="F4" i="4"/>
  <c r="F5" i="4"/>
  <c r="G3" i="4"/>
  <c r="F3" i="4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43" i="5"/>
  <c r="E44" i="5"/>
  <c r="E45" i="5"/>
  <c r="E46" i="5"/>
  <c r="E47" i="5"/>
  <c r="E53" i="5"/>
  <c r="E54" i="5"/>
  <c r="E55" i="5"/>
  <c r="E56" i="5"/>
  <c r="E58" i="5"/>
  <c r="E62" i="5"/>
  <c r="E63" i="5"/>
  <c r="E64" i="5"/>
  <c r="E81" i="5"/>
  <c r="E85" i="5"/>
  <c r="E86" i="5"/>
  <c r="E87" i="5"/>
  <c r="E89" i="5"/>
  <c r="E92" i="5"/>
  <c r="E93" i="5"/>
  <c r="E94" i="5"/>
  <c r="E95" i="5"/>
  <c r="E99" i="5"/>
  <c r="E107" i="5"/>
  <c r="E109" i="5"/>
  <c r="E110" i="5"/>
  <c r="E111" i="5"/>
  <c r="E117" i="5"/>
  <c r="E118" i="5"/>
  <c r="E119" i="5"/>
  <c r="E120" i="5"/>
  <c r="E126" i="5"/>
  <c r="E127" i="5"/>
  <c r="E128" i="5"/>
  <c r="E131" i="5"/>
  <c r="E132" i="5"/>
  <c r="E133" i="5"/>
  <c r="E134" i="5"/>
  <c r="E135" i="5"/>
  <c r="E139" i="5"/>
  <c r="E144" i="5"/>
  <c r="E145" i="5"/>
  <c r="E146" i="5"/>
  <c r="E147" i="5"/>
  <c r="E148" i="5"/>
  <c r="E150" i="5"/>
  <c r="E151" i="5"/>
  <c r="E152" i="5"/>
  <c r="E153" i="5"/>
  <c r="E154" i="5"/>
  <c r="E155" i="5"/>
  <c r="E156" i="5"/>
  <c r="E157" i="5"/>
  <c r="E158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3" i="5"/>
  <c r="E174" i="5"/>
  <c r="E175" i="5"/>
  <c r="E176" i="5"/>
  <c r="E3" i="5"/>
</calcChain>
</file>

<file path=xl/sharedStrings.xml><?xml version="1.0" encoding="utf-8"?>
<sst xmlns="http://schemas.openxmlformats.org/spreadsheetml/2006/main" count="340" uniqueCount="140">
  <si>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</si>
  <si>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</si>
  <si>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</si>
  <si>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</si>
  <si>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</si>
  <si>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</si>
  <si>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</si>
  <si>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</si>
  <si>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</si>
  <si>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</si>
  <si>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</si>
  <si>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</si>
  <si>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</si>
  <si>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</si>
  <si>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</si>
  <si>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</si>
  <si>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</si>
  <si>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</si>
  <si>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</si>
  <si>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</si>
  <si>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</si>
  <si>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</si>
  <si>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</si>
  <si>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</si>
  <si>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</si>
  <si>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</si>
  <si>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</si>
  <si>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</si>
  <si>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</si>
  <si>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</si>
  <si>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</si>
  <si>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</si>
  <si>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</si>
  <si>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</si>
  <si>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</si>
  <si>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</si>
  <si>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</si>
  <si>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</si>
  <si>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</si>
  <si>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</si>
  <si>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</si>
  <si>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</si>
  <si>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</si>
  <si>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</si>
  <si>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</si>
  <si>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</si>
  <si>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</si>
  <si>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</si>
  <si>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</si>
  <si>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</si>
  <si>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</si>
  <si>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</si>
  <si>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</si>
  <si>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</si>
  <si>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</si>
  <si>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</si>
  <si>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</si>
  <si>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</si>
  <si>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</si>
  <si>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</si>
  <si>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3293 Reprezentacija</t>
  </si>
  <si>
    <t>3295 Pristojbe i naknade</t>
  </si>
  <si>
    <t>34 Financijski rashodi</t>
  </si>
  <si>
    <t>343 Ostali financijski rashodi</t>
  </si>
  <si>
    <t>3431 Bankarske usluge i usluge platnog prometa</t>
  </si>
  <si>
    <t>3433 Zatezne kamate</t>
  </si>
  <si>
    <t>3434 Ostali nespomenuti financijski rashodi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</si>
  <si>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</si>
  <si>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</si>
  <si>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</si>
  <si>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</si>
  <si>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</si>
  <si>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</si>
  <si>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</si>
  <si>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</si>
  <si>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</si>
  <si>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</si>
  <si>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</si>
  <si>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4241 Knjige</t>
  </si>
  <si>
    <t>SVEUKUPNO RASHODI</t>
  </si>
  <si>
    <t>Razlika - višak/manjak</t>
  </si>
  <si>
    <t>C. PRORAČUN UKUPNO</t>
  </si>
  <si>
    <t>1. PRIHODI I PRIMICI</t>
  </si>
  <si>
    <t>2. RASHODI I IZDACI</t>
  </si>
  <si>
    <t>3. RAZLIKA - VIŠAK/MANJAK</t>
  </si>
  <si>
    <t>VIŠAK/MANJAK PRIHODA</t>
  </si>
  <si>
    <t>Izvor: 1 OPĆI PRIHODI I PRIMICI</t>
  </si>
  <si>
    <t>Izvor: 11 Opći prihodi i primici</t>
  </si>
  <si>
    <t>Izvor: 1111 Prihodi od zajedničkih prihoda</t>
  </si>
  <si>
    <t>Izvor: 3 VLASTITI PRIHODI</t>
  </si>
  <si>
    <t>Izvor: 32 Vlastiti prihodi - proračunski korisnici</t>
  </si>
  <si>
    <t>Izvor: 321501 Vlastiti prihodi - srednje škole i učenički domovi</t>
  </si>
  <si>
    <t>Izvor: 4 PRIHODI ZA POSEBNE NAMJENE</t>
  </si>
  <si>
    <t>Izvor: 43 Prihodi za posebne namjene - proračunski korisnici</t>
  </si>
  <si>
    <t>Izvor: 431501 Prihodi za posebne namjene - srednje škole i učenički domovi</t>
  </si>
  <si>
    <t>Izvor: 44 Prihodi za decentralizirane funkcije</t>
  </si>
  <si>
    <t>Izvor: 4421 Prihodi za decentralizirane funkcije - SŠ</t>
  </si>
  <si>
    <t>Izvor: 5 POMOĆI</t>
  </si>
  <si>
    <t>Izvor: 52 Pomoći - proračunski korisnici</t>
  </si>
  <si>
    <t>Izvor: 521501 Pomoći - srednje škole i učenički domovi</t>
  </si>
  <si>
    <t>Izvor: 6 DONACIJE</t>
  </si>
  <si>
    <t>Izvor: 62 Donacije - proračunski korisnici</t>
  </si>
  <si>
    <t>Izvor: 621501 Donacije - srednje škole i učenički domovi</t>
  </si>
  <si>
    <t>Izvor: 38 Prenesena sredstva - vlastiti prihodi proračunskih korisnika</t>
  </si>
  <si>
    <t>Izvor: 383501 Prenesena sredstva - vlastiti prihodi - srednje škole i učenički domovi</t>
  </si>
  <si>
    <t>Izvor: 48 Prenesena sredstva - namjenski prihodi</t>
  </si>
  <si>
    <t>Izvor: 4831501 Prenesena sredstva - namjenski prihodi - srednje škole i učenički domovi</t>
  </si>
  <si>
    <t>Izvor: 58 Prenesena sredstva - pomoći</t>
  </si>
  <si>
    <t>Izvor: 5821501 Prenesena sredstva - pomoći - srednje škole i učenički domovi</t>
  </si>
  <si>
    <t>Izvor: 68 Prenesena sredstva - donacije</t>
  </si>
  <si>
    <t>Izvor: 6821501 Prenesena sredstva - donacije - srednje škole i učenički domovi</t>
  </si>
  <si>
    <t>Izvor: 7 PRIHODI OD PRODAJE ILI ZAMJENE NEFINANCIJSKE IMOVINE I NAKNADE S NASLOVA OSIGURANJA</t>
  </si>
  <si>
    <t>Izvor: 78 Prenesena sredstva - prihodi od prodaje ili zamjene nefinancijske imovine i naknade s naslova osiguranja</t>
  </si>
  <si>
    <t>Izvor: 7821501 Prenesena sredstva - Prihodi od nefin. imovine - srednje škole i učenički domovi</t>
  </si>
  <si>
    <t>Funk. klas: 09 OBRAZOVANJE</t>
  </si>
  <si>
    <t>Izvorni plan (1.)</t>
  </si>
  <si>
    <t>Tekući plan (2.)</t>
  </si>
  <si>
    <t>Ostvarenje (3.)</t>
  </si>
  <si>
    <t>Indeks (3./2.)</t>
  </si>
  <si>
    <t>SVEUKUPNO</t>
  </si>
  <si>
    <t>Izvor: 111 Porezni i ostali prihodi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</si>
  <si>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</si>
  <si>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</si>
  <si>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</si>
  <si>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442 Prihodi za decentralizirane funkcije - SŠ</t>
  </si>
  <si>
    <t>Izvor: 483 Prenesena sredstva - namjenski prihodi - proračunski korisnici</t>
  </si>
  <si>
    <t>Izvor: 521 Pomoći - proračunski korisnici</t>
  </si>
  <si>
    <t>Izvor: 582 Prenesena sredstva - pomoći - proračunski korisnici</t>
  </si>
  <si>
    <t>Izvor: 621 Donacije - proračunski korisnici</t>
  </si>
  <si>
    <t>Izvor: 682 Prenesena sredstva - donacije - proračunski korisnici</t>
  </si>
  <si>
    <t>Izvor: 782 Prenesena sredstva - Prihodi od prodaje ili zamjene nefinancijske imovine i naknade štete s naslova osiguranja</t>
  </si>
  <si>
    <t>Program: 5306 Obilježavanje postignuća učenika i nastavnika</t>
  </si>
  <si>
    <t>A 530605 Natjecanja i smotre</t>
  </si>
  <si>
    <t>Program: 5501 Srednjoškolsko obrazovanje</t>
  </si>
  <si>
    <t>A 550101 Osiguravanje uvjeta rada</t>
  </si>
  <si>
    <t>Program: 5502 Unapređenje kvalitete odgojno obrazovnog sustava</t>
  </si>
  <si>
    <t>A 550203 Programi školskog kurikuluma</t>
  </si>
  <si>
    <t>A 550221 Osiguranje besplatnih zaliha menstrualnih higijenskih potrepština</t>
  </si>
  <si>
    <t>Program: 5504 Kapitalna ulaganja u odgojno obrazovnu infrastrukturu</t>
  </si>
  <si>
    <t>K 550401 Opremanje ustanova školstva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</si>
</sst>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rgb="FF0000FF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19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4"/>
    </xf>
    <xf numFmtId="0" fontId="23" fillId="34" borderId="11" xfId="0" applyFont="1" applyFill="1" applyBorder="1" applyAlignment="1">
      <alignment horizontal="left" wrapText="1" indent="2"/>
    </xf>
    <xf numFmtId="0" fontId="22" fillId="34" borderId="11" xfId="0" applyFont="1" applyFill="1" applyBorder="1" applyAlignment="1">
      <alignment horizontal="left" wrapText="1" indent="2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3"/>
    </xf>
    <xf numFmtId="0" fontId="22" fillId="34" borderId="11" xfId="0" applyFont="1" applyFill="1" applyBorder="1" applyAlignment="1">
      <alignment horizontal="left" wrapText="1" indent="3"/>
    </xf>
    <xf numFmtId="0" fontId="22" fillId="34" borderId="11" xfId="0" applyFont="1" applyFill="1" applyBorder="1" applyAlignment="1">
      <alignment horizontal="left" wrapText="1" indent="4"/>
    </xf>
    <xf numFmtId="0" fontId="21" fillId="34" borderId="11" xfId="0" applyFont="1" applyFill="1" applyBorder="1" applyAlignment="1">
      <alignment horizontal="left" wrapText="1" indent="5"/>
    </xf>
    <xf numFmtId="0" fontId="24" fillId="34" borderId="11" xfId="0" applyFont="1" applyFill="1" applyBorder="1" applyAlignment="1">
      <alignment horizontal="left" wrapText="1" indent="2"/>
    </xf>
    <xf numFmtId="4" fontId="24" fillId="34" borderId="11" xfId="0" applyNumberFormat="1" applyFont="1" applyFill="1" applyBorder="1" applyAlignment="1">
      <alignment horizontal="right" wrapText="1" indent="1"/>
    </xf>
    <xf numFmtId="2" fontId="22" fillId="34" borderId="11" xfId="0" applyNumberFormat="1" applyFont="1" applyFill="1" applyBorder="1" applyAlignment="1">
      <alignment horizontal="righ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2" fontId="19" fillId="34" borderId="11" xfId="0" applyNumberFormat="1" applyFont="1" applyFill="1" applyBorder="1" applyAlignment="1">
      <alignment horizontal="right" wrapText="1" indent="1"/>
    </xf>
    <xf numFmtId="4" fontId="22" fillId="36" borderId="11" xfId="0" applyNumberFormat="1" applyFont="1" applyFill="1" applyBorder="1" applyAlignment="1">
      <alignment horizontal="right" wrapText="1" indent="1"/>
    </xf>
    <xf numFmtId="2" fontId="21" fillId="34" borderId="11" xfId="0" applyNumberFormat="1" applyFont="1" applyFill="1" applyBorder="1" applyAlignment="1">
      <alignment horizontal="right" wrapText="1" indent="1"/>
    </xf>
    <xf numFmtId="2" fontId="21" fillId="36" borderId="11" xfId="0" applyNumberFormat="1" applyFont="1" applyFill="1" applyBorder="1" applyAlignment="1">
      <alignment horizontal="right" wrapText="1" indent="1"/>
    </xf>
    <xf numFmtId="2" fontId="19" fillId="36" borderId="11" xfId="0" applyNumberFormat="1" applyFont="1" applyFill="1" applyBorder="1" applyAlignment="1">
      <alignment horizontal="right" wrapText="1" indent="1"/>
    </xf>
    <xf numFmtId="0" fontId="19" fillId="35" borderId="0" xfId="0" applyFont="1" applyFill="1" applyAlignment="1">
      <alignment horizontal="left" indent="1"/>
    </xf>
    <xf numFmtId="2" fontId="22" fillId="36" borderId="11" xfId="0" applyNumberFormat="1" applyFont="1" applyFill="1" applyBorder="1" applyAlignment="1">
      <alignment horizontal="right" wrapText="1" indent="1"/>
    </xf>
    <xf numFmtId="0" fontId="22" fillId="36" borderId="11" xfId="0" applyFont="1" applyFill="1" applyBorder="1" applyAlignment="1">
      <alignment horizontal="left" wrapText="1" indent="1"/>
    </xf>
    <xf numFmtId="0" fontId="19" fillId="36" borderId="11" xfId="0" applyFont="1" applyFill="1" applyBorder="1" applyAlignment="1">
      <alignment horizontal="left" wrapText="1" indent="1"/>
    </xf>
    <xf numFmtId="164" fontId="19" fillId="34" borderId="11" xfId="0" applyNumberFormat="1" applyFont="1" applyFill="1" applyBorder="1" applyAlignment="1">
      <alignment horizontal="right" wrapText="1" indent="1"/>
    </xf>
    <xf numFmtId="0" fontId="18" fillId="35" borderId="0" xfId="0" applyFont="1" applyFill="1" applyAlignment="1">
      <alignment horizontal="left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E8" sqref="E8"/>
    </sheetView>
  </sheetViews>
  <sheetFormatPr defaultRowHeight="15" x14ac:dyDescent="0.25"/>
  <cols>
    <col min="1" max="1" width="39.42578125" customWidth="1"/>
    <col min="2" max="2" width="19" customWidth="1"/>
    <col min="3" max="3" width="20.7109375" customWidth="1"/>
    <col min="4" max="4" width="15.42578125" customWidth="1"/>
    <col min="5" max="5" width="15.28515625" customWidth="1"/>
    <col min="6" max="6" width="14" customWidth="1"/>
    <col min="7" max="7" width="12.85546875" customWidth="1"/>
  </cols>
  <sheetData>
    <row r="1" spans="1:7" ht="34.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9" t="s">
        <v>7</v>
      </c>
      <c r="B2" s="19"/>
      <c r="C2" s="19"/>
      <c r="D2" s="19"/>
      <c r="E2" s="19"/>
      <c r="F2" s="19"/>
      <c r="G2" s="8"/>
    </row>
    <row r="3" spans="1:7" x14ac:dyDescent="0.25">
      <c r="A3" s="19" t="s">
        <v>8</v>
      </c>
      <c r="B3" s="20">
        <v>1679697.68</v>
      </c>
      <c r="C3" s="20">
        <v>2062156.5</v>
      </c>
      <c r="D3" s="20">
        <v>2062156.5</v>
      </c>
      <c r="E3" s="20">
        <v>1753261.08</v>
      </c>
      <c r="F3" s="21">
        <v>104.38</v>
      </c>
      <c r="G3" s="11">
        <v>85.02</v>
      </c>
    </row>
    <row r="4" spans="1:7" x14ac:dyDescent="0.25">
      <c r="A4" s="19" t="s">
        <v>27</v>
      </c>
      <c r="B4" s="20">
        <v>1656584.51</v>
      </c>
      <c r="C4" s="20">
        <v>2073830.66</v>
      </c>
      <c r="D4" s="20">
        <v>2073830.66</v>
      </c>
      <c r="E4" s="20">
        <v>1892527.4</v>
      </c>
      <c r="F4" s="21">
        <v>114.24</v>
      </c>
      <c r="G4" s="11">
        <v>91.26</v>
      </c>
    </row>
    <row r="5" spans="1:7" x14ac:dyDescent="0.25">
      <c r="A5" s="19" t="s">
        <v>73</v>
      </c>
      <c r="B5" s="20">
        <v>10972.71</v>
      </c>
      <c r="C5" s="20">
        <v>18036.810000000001</v>
      </c>
      <c r="D5" s="20">
        <v>18036.810000000001</v>
      </c>
      <c r="E5" s="20">
        <v>4555.6000000000004</v>
      </c>
      <c r="F5" s="21">
        <v>41.52</v>
      </c>
      <c r="G5" s="11">
        <v>25.26</v>
      </c>
    </row>
    <row r="6" spans="1:7" x14ac:dyDescent="0.25">
      <c r="A6" s="19" t="s">
        <v>80</v>
      </c>
      <c r="B6" s="20">
        <v>12140.46</v>
      </c>
      <c r="C6" s="20">
        <f>C10</f>
        <v>29710.97</v>
      </c>
      <c r="D6" s="20">
        <f>D10</f>
        <v>29710.97</v>
      </c>
      <c r="E6" s="20">
        <v>-143821.92000000001</v>
      </c>
      <c r="F6" s="20">
        <f>E6/B6*100</f>
        <v>-1184.6496755477142</v>
      </c>
      <c r="G6" s="39">
        <f>E6/D6*100</f>
        <v>-484.07009262908616</v>
      </c>
    </row>
    <row r="7" spans="1:7" x14ac:dyDescent="0.25">
      <c r="A7" s="19" t="s">
        <v>81</v>
      </c>
      <c r="B7" s="19"/>
      <c r="C7" s="19"/>
      <c r="D7" s="19"/>
      <c r="E7" s="19"/>
      <c r="F7" s="19"/>
      <c r="G7" s="8"/>
    </row>
    <row r="8" spans="1:7" x14ac:dyDescent="0.25">
      <c r="A8" s="19" t="s">
        <v>82</v>
      </c>
      <c r="B8" s="20">
        <v>1679697.68</v>
      </c>
      <c r="C8" s="20">
        <v>2062156.5</v>
      </c>
      <c r="D8" s="20">
        <v>2062156.5</v>
      </c>
      <c r="E8" s="20">
        <v>1753261.08</v>
      </c>
      <c r="F8" s="21">
        <v>104.38</v>
      </c>
      <c r="G8" s="11">
        <v>85.02</v>
      </c>
    </row>
    <row r="9" spans="1:7" x14ac:dyDescent="0.25">
      <c r="A9" s="19" t="s">
        <v>83</v>
      </c>
      <c r="B9" s="20">
        <v>1667557.22</v>
      </c>
      <c r="C9" s="20">
        <v>2091867.47</v>
      </c>
      <c r="D9" s="20">
        <v>2091867.47</v>
      </c>
      <c r="E9" s="20">
        <v>1897083</v>
      </c>
      <c r="F9" s="21">
        <v>113.76</v>
      </c>
      <c r="G9" s="11">
        <v>90.69</v>
      </c>
    </row>
    <row r="10" spans="1:7" x14ac:dyDescent="0.25">
      <c r="A10" s="19" t="s">
        <v>84</v>
      </c>
      <c r="B10" s="20">
        <v>12140.46</v>
      </c>
      <c r="C10" s="20">
        <v>29710.97</v>
      </c>
      <c r="D10" s="20">
        <v>29710.97</v>
      </c>
      <c r="E10" s="20">
        <v>-143821.92000000001</v>
      </c>
      <c r="F10" s="20">
        <v>-1184.6500000000001</v>
      </c>
      <c r="G10" s="11">
        <v>-484.01</v>
      </c>
    </row>
    <row r="11" spans="1:7" x14ac:dyDescent="0.25">
      <c r="A11" s="19" t="s">
        <v>85</v>
      </c>
      <c r="B11" s="20">
        <v>12140.46</v>
      </c>
      <c r="C11" s="20">
        <v>29710.97</v>
      </c>
      <c r="D11" s="20">
        <v>29710.97</v>
      </c>
      <c r="E11" s="20">
        <v>-143821.92000000001</v>
      </c>
      <c r="F11" s="20">
        <v>-1184.6500000000001</v>
      </c>
      <c r="G11" s="11">
        <v>-484.01</v>
      </c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</sheetData>
  <pageMargins left="0.7" right="0.7" top="0.75" bottom="0.75" header="0.3" footer="0.3"/>
  <pageSetup paperSize="9"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C79"/>
  <sheetViews>
    <sheetView showGridLines="0" workbookViewId="0">
      <selection activeCell="A2" sqref="A2:XFD2"/>
    </sheetView>
  </sheetViews>
  <sheetFormatPr defaultRowHeight="11.25" x14ac:dyDescent="0.15"/>
  <cols>
    <col min="1" max="1" width="53.140625" style="1" customWidth="1"/>
    <col min="2" max="2" width="19.140625" style="1" customWidth="1"/>
    <col min="3" max="3" width="20.7109375" style="1" customWidth="1"/>
    <col min="4" max="4" width="18.42578125" style="1" customWidth="1"/>
    <col min="5" max="5" width="21.42578125" style="1" customWidth="1"/>
    <col min="6" max="6" width="18.7109375" style="1" customWidth="1"/>
    <col min="7" max="7" width="17" style="1" customWidth="1"/>
    <col min="8" max="16384" width="9.140625" style="1"/>
  </cols>
  <sheetData>
    <row r="1" spans="1:169" s="2" customFormat="1" ht="43.5" customHeight="1" thickBot="1" x14ac:dyDescent="0.2">
      <c r="A1" s="3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</row>
    <row r="2" spans="1:169" s="4" customFormat="1" ht="12.75" x14ac:dyDescent="0.2">
      <c r="A2" s="37" t="s">
        <v>7</v>
      </c>
      <c r="B2" s="37"/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</row>
    <row r="3" spans="1:169" s="7" customFormat="1" ht="12.75" x14ac:dyDescent="0.2">
      <c r="A3" s="9" t="s">
        <v>8</v>
      </c>
      <c r="B3" s="10">
        <v>1679697.68</v>
      </c>
      <c r="C3" s="10">
        <v>2062156.5</v>
      </c>
      <c r="D3" s="10">
        <v>2079841.5</v>
      </c>
      <c r="E3" s="10">
        <v>1753261.08</v>
      </c>
      <c r="F3" s="28">
        <f>E3/B3*100</f>
        <v>104.37956192211924</v>
      </c>
      <c r="G3" s="30">
        <f>E3/D3*100</f>
        <v>84.297821733050341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</row>
    <row r="4" spans="1:169" s="7" customFormat="1" ht="12.75" x14ac:dyDescent="0.2">
      <c r="A4" s="13" t="s">
        <v>9</v>
      </c>
      <c r="B4" s="14">
        <v>1543823.06</v>
      </c>
      <c r="C4" s="14">
        <v>1934431.52</v>
      </c>
      <c r="D4" s="14">
        <v>1935801.52</v>
      </c>
      <c r="E4" s="14">
        <v>1618806.39</v>
      </c>
      <c r="F4" s="28">
        <f t="shared" ref="F4:F67" si="0">E4/B4*100</f>
        <v>104.85698989364751</v>
      </c>
      <c r="G4" s="30">
        <f t="shared" ref="G4:G65" si="1">E4/D4*100</f>
        <v>83.624605791197013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</row>
    <row r="5" spans="1:169" s="7" customFormat="1" ht="22.5" x14ac:dyDescent="0.2">
      <c r="A5" s="16" t="s">
        <v>10</v>
      </c>
      <c r="B5" s="14">
        <v>1543823.06</v>
      </c>
      <c r="C5" s="13"/>
      <c r="D5" s="14">
        <v>1935801.52</v>
      </c>
      <c r="E5" s="14">
        <v>1618806.39</v>
      </c>
      <c r="F5" s="28">
        <f t="shared" si="0"/>
        <v>104.85698989364751</v>
      </c>
      <c r="G5" s="30">
        <f t="shared" si="1"/>
        <v>83.624605791197013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</row>
    <row r="6" spans="1:169" s="7" customFormat="1" ht="22.5" x14ac:dyDescent="0.2">
      <c r="A6" s="17" t="s">
        <v>11</v>
      </c>
      <c r="B6" s="14">
        <v>1543823.06</v>
      </c>
      <c r="C6" s="13"/>
      <c r="D6" s="14">
        <v>1935801.52</v>
      </c>
      <c r="E6" s="14">
        <v>1618806.39</v>
      </c>
      <c r="F6" s="28">
        <f t="shared" si="0"/>
        <v>104.85698989364751</v>
      </c>
      <c r="G6" s="30">
        <f t="shared" si="1"/>
        <v>83.624605791197013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</row>
    <row r="7" spans="1:169" s="7" customFormat="1" ht="12.75" x14ac:dyDescent="0.2">
      <c r="A7" s="13" t="s">
        <v>12</v>
      </c>
      <c r="B7" s="15">
        <v>7.0000000000000007E-2</v>
      </c>
      <c r="C7" s="15">
        <v>2.4700000000000002</v>
      </c>
      <c r="D7" s="15">
        <v>2.4700000000000002</v>
      </c>
      <c r="E7" s="15">
        <v>0.03</v>
      </c>
      <c r="F7" s="28">
        <f t="shared" si="0"/>
        <v>42.857142857142847</v>
      </c>
      <c r="G7" s="30">
        <f t="shared" si="1"/>
        <v>1.214574898785425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</row>
    <row r="8" spans="1:169" s="7" customFormat="1" ht="12.75" x14ac:dyDescent="0.2">
      <c r="A8" s="16" t="s">
        <v>13</v>
      </c>
      <c r="B8" s="15">
        <v>7.0000000000000007E-2</v>
      </c>
      <c r="C8" s="13"/>
      <c r="D8" s="13"/>
      <c r="E8" s="15">
        <v>0.03</v>
      </c>
      <c r="F8" s="28">
        <f t="shared" si="0"/>
        <v>42.857142857142847</v>
      </c>
      <c r="G8" s="30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</row>
    <row r="9" spans="1:169" s="7" customFormat="1" ht="12.75" x14ac:dyDescent="0.2">
      <c r="A9" s="17" t="s">
        <v>14</v>
      </c>
      <c r="B9" s="15">
        <v>7.0000000000000007E-2</v>
      </c>
      <c r="C9" s="13"/>
      <c r="D9" s="13"/>
      <c r="E9" s="15">
        <v>0.03</v>
      </c>
      <c r="F9" s="28">
        <f t="shared" si="0"/>
        <v>42.857142857142847</v>
      </c>
      <c r="G9" s="30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</row>
    <row r="10" spans="1:169" s="7" customFormat="1" ht="22.5" x14ac:dyDescent="0.2">
      <c r="A10" s="13" t="s">
        <v>15</v>
      </c>
      <c r="B10" s="14">
        <v>12030.69</v>
      </c>
      <c r="C10" s="14">
        <v>11700</v>
      </c>
      <c r="D10" s="14">
        <v>19700</v>
      </c>
      <c r="E10" s="14">
        <v>16326.36</v>
      </c>
      <c r="F10" s="28">
        <f t="shared" si="0"/>
        <v>135.70593207870868</v>
      </c>
      <c r="G10" s="30">
        <f t="shared" si="1"/>
        <v>82.874923857868026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</row>
    <row r="11" spans="1:169" s="7" customFormat="1" ht="12.75" x14ac:dyDescent="0.2">
      <c r="A11" s="16" t="s">
        <v>16</v>
      </c>
      <c r="B11" s="14">
        <v>12030.69</v>
      </c>
      <c r="C11" s="13"/>
      <c r="D11" s="13"/>
      <c r="E11" s="14">
        <v>16326.36</v>
      </c>
      <c r="F11" s="28">
        <f t="shared" si="0"/>
        <v>135.70593207870868</v>
      </c>
      <c r="G11" s="30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</row>
    <row r="12" spans="1:169" s="7" customFormat="1" ht="12.75" x14ac:dyDescent="0.2">
      <c r="A12" s="17" t="s">
        <v>17</v>
      </c>
      <c r="B12" s="14">
        <v>12030.69</v>
      </c>
      <c r="C12" s="13"/>
      <c r="D12" s="13"/>
      <c r="E12" s="14">
        <v>16326.36</v>
      </c>
      <c r="F12" s="28">
        <f t="shared" si="0"/>
        <v>135.70593207870868</v>
      </c>
      <c r="G12" s="30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</row>
    <row r="13" spans="1:169" s="7" customFormat="1" ht="22.5" x14ac:dyDescent="0.2">
      <c r="A13" s="13" t="s">
        <v>18</v>
      </c>
      <c r="B13" s="14">
        <v>24218.959999999999</v>
      </c>
      <c r="C13" s="14">
        <v>26836.53</v>
      </c>
      <c r="D13" s="14">
        <v>26836.53</v>
      </c>
      <c r="E13" s="14">
        <v>22384.53</v>
      </c>
      <c r="F13" s="28">
        <f t="shared" si="0"/>
        <v>92.425645031826292</v>
      </c>
      <c r="G13" s="30">
        <f t="shared" si="1"/>
        <v>83.410671946037724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</row>
    <row r="14" spans="1:169" s="7" customFormat="1" ht="12.75" x14ac:dyDescent="0.2">
      <c r="A14" s="16" t="s">
        <v>19</v>
      </c>
      <c r="B14" s="15">
        <v>464.53</v>
      </c>
      <c r="C14" s="13"/>
      <c r="D14" s="13"/>
      <c r="E14" s="15">
        <v>464.53</v>
      </c>
      <c r="F14" s="28">
        <f t="shared" si="0"/>
        <v>100</v>
      </c>
      <c r="G14" s="30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</row>
    <row r="15" spans="1:169" s="7" customFormat="1" ht="12.75" x14ac:dyDescent="0.2">
      <c r="A15" s="17" t="s">
        <v>20</v>
      </c>
      <c r="B15" s="15">
        <v>464.53</v>
      </c>
      <c r="C15" s="13"/>
      <c r="D15" s="13"/>
      <c r="E15" s="15">
        <v>464.53</v>
      </c>
      <c r="F15" s="28">
        <f t="shared" si="0"/>
        <v>100</v>
      </c>
      <c r="G15" s="30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</row>
    <row r="16" spans="1:169" s="7" customFormat="1" ht="22.5" x14ac:dyDescent="0.2">
      <c r="A16" s="16" t="s">
        <v>21</v>
      </c>
      <c r="B16" s="14">
        <v>23754.43</v>
      </c>
      <c r="C16" s="13"/>
      <c r="D16" s="13"/>
      <c r="E16" s="14">
        <v>21920</v>
      </c>
      <c r="F16" s="28">
        <f t="shared" si="0"/>
        <v>92.277524655401123</v>
      </c>
      <c r="G16" s="30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</row>
    <row r="17" spans="1:169" s="7" customFormat="1" ht="12.75" x14ac:dyDescent="0.2">
      <c r="A17" s="17" t="s">
        <v>22</v>
      </c>
      <c r="B17" s="14">
        <v>23754.43</v>
      </c>
      <c r="C17" s="13"/>
      <c r="D17" s="13"/>
      <c r="E17" s="14">
        <v>21920</v>
      </c>
      <c r="F17" s="28">
        <f t="shared" si="0"/>
        <v>92.277524655401123</v>
      </c>
      <c r="G17" s="30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</row>
    <row r="18" spans="1:169" s="7" customFormat="1" ht="22.5" x14ac:dyDescent="0.2">
      <c r="A18" s="13" t="s">
        <v>23</v>
      </c>
      <c r="B18" s="14">
        <v>99624.9</v>
      </c>
      <c r="C18" s="14">
        <v>89185.98</v>
      </c>
      <c r="D18" s="14">
        <v>98220.98</v>
      </c>
      <c r="E18" s="14">
        <v>95743.77</v>
      </c>
      <c r="F18" s="28">
        <f t="shared" si="0"/>
        <v>96.104257068263067</v>
      </c>
      <c r="G18" s="30">
        <f t="shared" si="1"/>
        <v>97.477921723037184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</row>
    <row r="19" spans="1:169" s="7" customFormat="1" ht="22.5" x14ac:dyDescent="0.2">
      <c r="A19" s="16" t="s">
        <v>24</v>
      </c>
      <c r="B19" s="14">
        <v>99624.9</v>
      </c>
      <c r="C19" s="13"/>
      <c r="D19" s="13"/>
      <c r="E19" s="14">
        <v>95743.77</v>
      </c>
      <c r="F19" s="28">
        <f t="shared" si="0"/>
        <v>96.104257068263067</v>
      </c>
      <c r="G19" s="30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</row>
    <row r="20" spans="1:169" s="7" customFormat="1" ht="12.75" x14ac:dyDescent="0.2">
      <c r="A20" s="17" t="s">
        <v>25</v>
      </c>
      <c r="B20" s="14">
        <v>99624.9</v>
      </c>
      <c r="C20" s="13"/>
      <c r="D20" s="13"/>
      <c r="E20" s="14">
        <v>95743.77</v>
      </c>
      <c r="F20" s="28">
        <f t="shared" si="0"/>
        <v>96.104257068263067</v>
      </c>
      <c r="G20" s="30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</row>
    <row r="21" spans="1:169" s="4" customFormat="1" ht="12.75" x14ac:dyDescent="0.2">
      <c r="A21" s="37" t="s">
        <v>26</v>
      </c>
      <c r="B21" s="31">
        <v>1679697.68</v>
      </c>
      <c r="C21" s="31">
        <v>2062156.5</v>
      </c>
      <c r="D21" s="31">
        <v>2079841.5</v>
      </c>
      <c r="E21" s="31">
        <v>1753261.08</v>
      </c>
      <c r="F21" s="36">
        <f t="shared" si="0"/>
        <v>104.37956192211924</v>
      </c>
      <c r="G21" s="34">
        <f t="shared" si="1"/>
        <v>84.297821733050341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</row>
    <row r="22" spans="1:169" s="7" customFormat="1" ht="12.75" x14ac:dyDescent="0.2">
      <c r="A22" s="9" t="s">
        <v>27</v>
      </c>
      <c r="B22" s="10">
        <v>1656584.51</v>
      </c>
      <c r="C22" s="10">
        <v>2073830.66</v>
      </c>
      <c r="D22" s="10">
        <v>2090865.66</v>
      </c>
      <c r="E22" s="10">
        <v>1892527.4</v>
      </c>
      <c r="F22" s="28">
        <f t="shared" si="0"/>
        <v>114.24273187245969</v>
      </c>
      <c r="G22" s="30">
        <f t="shared" si="1"/>
        <v>90.514060095089988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</row>
    <row r="23" spans="1:169" s="7" customFormat="1" ht="12.75" x14ac:dyDescent="0.2">
      <c r="A23" s="9" t="s">
        <v>28</v>
      </c>
      <c r="B23" s="10">
        <v>1516875.51</v>
      </c>
      <c r="C23" s="10">
        <v>1928320.99</v>
      </c>
      <c r="D23" s="10">
        <v>1928320.99</v>
      </c>
      <c r="E23" s="10">
        <v>1747960.91</v>
      </c>
      <c r="F23" s="28">
        <f t="shared" si="0"/>
        <v>115.23430225332069</v>
      </c>
      <c r="G23" s="30">
        <f t="shared" si="1"/>
        <v>90.646781270580888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</row>
    <row r="24" spans="1:169" s="7" customFormat="1" ht="12.75" x14ac:dyDescent="0.2">
      <c r="A24" s="9" t="s">
        <v>29</v>
      </c>
      <c r="B24" s="10">
        <v>1251575.1000000001</v>
      </c>
      <c r="C24" s="9"/>
      <c r="D24" s="9"/>
      <c r="E24" s="10">
        <v>1456907.14</v>
      </c>
      <c r="F24" s="28">
        <f t="shared" si="0"/>
        <v>116.40589046554217</v>
      </c>
      <c r="G24" s="30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</row>
    <row r="25" spans="1:169" s="7" customFormat="1" ht="12.75" x14ac:dyDescent="0.2">
      <c r="A25" s="18" t="s">
        <v>30</v>
      </c>
      <c r="B25" s="10">
        <v>1251575.1000000001</v>
      </c>
      <c r="C25" s="9"/>
      <c r="D25" s="9"/>
      <c r="E25" s="10">
        <v>1456907.14</v>
      </c>
      <c r="F25" s="28">
        <f t="shared" si="0"/>
        <v>116.40589046554217</v>
      </c>
      <c r="G25" s="30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</row>
    <row r="26" spans="1:169" s="7" customFormat="1" ht="12.75" x14ac:dyDescent="0.2">
      <c r="A26" s="9" t="s">
        <v>31</v>
      </c>
      <c r="B26" s="10">
        <v>58790.36</v>
      </c>
      <c r="C26" s="9"/>
      <c r="D26" s="9"/>
      <c r="E26" s="10">
        <v>50663.95</v>
      </c>
      <c r="F26" s="28">
        <f t="shared" si="0"/>
        <v>86.177308660807654</v>
      </c>
      <c r="G26" s="30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</row>
    <row r="27" spans="1:169" s="7" customFormat="1" ht="12.75" x14ac:dyDescent="0.2">
      <c r="A27" s="18" t="s">
        <v>32</v>
      </c>
      <c r="B27" s="10">
        <v>58790.36</v>
      </c>
      <c r="C27" s="9"/>
      <c r="D27" s="9"/>
      <c r="E27" s="10">
        <v>50663.95</v>
      </c>
      <c r="F27" s="28">
        <f t="shared" si="0"/>
        <v>86.177308660807654</v>
      </c>
      <c r="G27" s="30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</row>
    <row r="28" spans="1:169" s="7" customFormat="1" ht="12.75" x14ac:dyDescent="0.2">
      <c r="A28" s="9" t="s">
        <v>33</v>
      </c>
      <c r="B28" s="10">
        <v>206510.05</v>
      </c>
      <c r="C28" s="9"/>
      <c r="D28" s="9"/>
      <c r="E28" s="10">
        <v>240389.82</v>
      </c>
      <c r="F28" s="28">
        <f t="shared" si="0"/>
        <v>116.40586983539059</v>
      </c>
      <c r="G28" s="30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</row>
    <row r="29" spans="1:169" s="7" customFormat="1" ht="12.75" x14ac:dyDescent="0.2">
      <c r="A29" s="18" t="s">
        <v>34</v>
      </c>
      <c r="B29" s="10">
        <v>206510.05</v>
      </c>
      <c r="C29" s="9"/>
      <c r="D29" s="9"/>
      <c r="E29" s="10">
        <v>240389.82</v>
      </c>
      <c r="F29" s="28">
        <f t="shared" si="0"/>
        <v>116.40586983539059</v>
      </c>
      <c r="G29" s="30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</row>
    <row r="30" spans="1:169" s="7" customFormat="1" ht="12.75" x14ac:dyDescent="0.2">
      <c r="A30" s="9" t="s">
        <v>35</v>
      </c>
      <c r="B30" s="10">
        <v>137323.79</v>
      </c>
      <c r="C30" s="10">
        <v>143436.79999999999</v>
      </c>
      <c r="D30" s="10">
        <v>160471.79999999999</v>
      </c>
      <c r="E30" s="10">
        <v>142633.04999999999</v>
      </c>
      <c r="F30" s="28">
        <f t="shared" si="0"/>
        <v>103.86623468519183</v>
      </c>
      <c r="G30" s="30">
        <f t="shared" si="1"/>
        <v>88.883560849943734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</row>
    <row r="31" spans="1:169" s="7" customFormat="1" ht="12.75" x14ac:dyDescent="0.2">
      <c r="A31" s="9" t="s">
        <v>36</v>
      </c>
      <c r="B31" s="10">
        <v>44017.95</v>
      </c>
      <c r="C31" s="9"/>
      <c r="D31" s="9"/>
      <c r="E31" s="10">
        <v>45217.7</v>
      </c>
      <c r="F31" s="28">
        <f t="shared" si="0"/>
        <v>102.72559262755307</v>
      </c>
      <c r="G31" s="30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</row>
    <row r="32" spans="1:169" s="7" customFormat="1" ht="12.75" x14ac:dyDescent="0.2">
      <c r="A32" s="18" t="s">
        <v>37</v>
      </c>
      <c r="B32" s="10">
        <v>23116.37</v>
      </c>
      <c r="C32" s="9"/>
      <c r="D32" s="9"/>
      <c r="E32" s="10">
        <v>21514.85</v>
      </c>
      <c r="F32" s="28">
        <f t="shared" si="0"/>
        <v>93.071922624529719</v>
      </c>
      <c r="G32" s="30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</row>
    <row r="33" spans="1:7" s="7" customFormat="1" ht="25.5" x14ac:dyDescent="0.2">
      <c r="A33" s="18" t="s">
        <v>38</v>
      </c>
      <c r="B33" s="10">
        <v>20601.580000000002</v>
      </c>
      <c r="C33" s="9"/>
      <c r="D33" s="9"/>
      <c r="E33" s="10">
        <v>23312.85</v>
      </c>
      <c r="F33" s="28">
        <f t="shared" si="0"/>
        <v>113.16049545714452</v>
      </c>
      <c r="G33" s="30"/>
    </row>
    <row r="34" spans="1:7" s="7" customFormat="1" ht="12.75" x14ac:dyDescent="0.2">
      <c r="A34" s="18" t="s">
        <v>39</v>
      </c>
      <c r="B34" s="12">
        <v>300</v>
      </c>
      <c r="C34" s="9"/>
      <c r="D34" s="9"/>
      <c r="E34" s="12">
        <v>390</v>
      </c>
      <c r="F34" s="28">
        <f t="shared" si="0"/>
        <v>130</v>
      </c>
      <c r="G34" s="30"/>
    </row>
    <row r="35" spans="1:7" s="7" customFormat="1" ht="12.75" x14ac:dyDescent="0.2">
      <c r="A35" s="9" t="s">
        <v>40</v>
      </c>
      <c r="B35" s="10">
        <v>26506.1</v>
      </c>
      <c r="C35" s="9"/>
      <c r="D35" s="9"/>
      <c r="E35" s="10">
        <v>33547.42</v>
      </c>
      <c r="F35" s="28">
        <f t="shared" si="0"/>
        <v>126.56490392777511</v>
      </c>
      <c r="G35" s="30"/>
    </row>
    <row r="36" spans="1:7" s="7" customFormat="1" ht="12.75" x14ac:dyDescent="0.2">
      <c r="A36" s="18" t="s">
        <v>41</v>
      </c>
      <c r="B36" s="10">
        <v>11944.81</v>
      </c>
      <c r="C36" s="9"/>
      <c r="D36" s="9"/>
      <c r="E36" s="10">
        <v>15576.73</v>
      </c>
      <c r="F36" s="28">
        <f t="shared" si="0"/>
        <v>130.40584153284985</v>
      </c>
      <c r="G36" s="30"/>
    </row>
    <row r="37" spans="1:7" s="7" customFormat="1" ht="12.75" x14ac:dyDescent="0.2">
      <c r="A37" s="18" t="s">
        <v>42</v>
      </c>
      <c r="B37" s="12">
        <v>536.1</v>
      </c>
      <c r="C37" s="9"/>
      <c r="D37" s="9"/>
      <c r="E37" s="10">
        <v>1110.1300000000001</v>
      </c>
      <c r="F37" s="28">
        <f t="shared" si="0"/>
        <v>207.07517254243609</v>
      </c>
      <c r="G37" s="30"/>
    </row>
    <row r="38" spans="1:7" s="7" customFormat="1" ht="12.75" x14ac:dyDescent="0.2">
      <c r="A38" s="18" t="s">
        <v>43</v>
      </c>
      <c r="B38" s="10">
        <v>12510.63</v>
      </c>
      <c r="C38" s="9"/>
      <c r="D38" s="9"/>
      <c r="E38" s="10">
        <v>13817.48</v>
      </c>
      <c r="F38" s="28">
        <f t="shared" si="0"/>
        <v>110.44591679235978</v>
      </c>
      <c r="G38" s="30"/>
    </row>
    <row r="39" spans="1:7" s="7" customFormat="1" ht="25.5" x14ac:dyDescent="0.2">
      <c r="A39" s="18" t="s">
        <v>44</v>
      </c>
      <c r="B39" s="12">
        <v>609.29999999999995</v>
      </c>
      <c r="C39" s="9"/>
      <c r="D39" s="9"/>
      <c r="E39" s="12">
        <v>472.92</v>
      </c>
      <c r="F39" s="28">
        <f t="shared" si="0"/>
        <v>77.616937469226983</v>
      </c>
      <c r="G39" s="30"/>
    </row>
    <row r="40" spans="1:7" s="7" customFormat="1" ht="12.75" x14ac:dyDescent="0.2">
      <c r="A40" s="18" t="s">
        <v>45</v>
      </c>
      <c r="B40" s="12">
        <v>681.28</v>
      </c>
      <c r="C40" s="9"/>
      <c r="D40" s="9"/>
      <c r="E40" s="10">
        <v>2465.16</v>
      </c>
      <c r="F40" s="28">
        <f t="shared" si="0"/>
        <v>361.84241427900423</v>
      </c>
      <c r="G40" s="30"/>
    </row>
    <row r="41" spans="1:7" s="7" customFormat="1" ht="12.75" x14ac:dyDescent="0.2">
      <c r="A41" s="18" t="s">
        <v>46</v>
      </c>
      <c r="B41" s="12">
        <v>223.98</v>
      </c>
      <c r="C41" s="9"/>
      <c r="D41" s="9"/>
      <c r="E41" s="12">
        <v>105</v>
      </c>
      <c r="F41" s="28">
        <f t="shared" si="0"/>
        <v>46.879185641575141</v>
      </c>
      <c r="G41" s="30"/>
    </row>
    <row r="42" spans="1:7" s="7" customFormat="1" ht="12.75" x14ac:dyDescent="0.2">
      <c r="A42" s="9" t="s">
        <v>47</v>
      </c>
      <c r="B42" s="10">
        <v>30691.11</v>
      </c>
      <c r="C42" s="9"/>
      <c r="D42" s="9"/>
      <c r="E42" s="10">
        <v>35130.99</v>
      </c>
      <c r="F42" s="28">
        <f t="shared" si="0"/>
        <v>114.46633894961764</v>
      </c>
      <c r="G42" s="30"/>
    </row>
    <row r="43" spans="1:7" s="7" customFormat="1" ht="12.75" x14ac:dyDescent="0.2">
      <c r="A43" s="18" t="s">
        <v>48</v>
      </c>
      <c r="B43" s="10">
        <v>3778.4</v>
      </c>
      <c r="C43" s="9"/>
      <c r="D43" s="9"/>
      <c r="E43" s="10">
        <v>9440.86</v>
      </c>
      <c r="F43" s="28">
        <f t="shared" si="0"/>
        <v>249.86396358246878</v>
      </c>
      <c r="G43" s="30"/>
    </row>
    <row r="44" spans="1:7" s="7" customFormat="1" ht="12.75" x14ac:dyDescent="0.2">
      <c r="A44" s="18" t="s">
        <v>49</v>
      </c>
      <c r="B44" s="10">
        <v>7954.04</v>
      </c>
      <c r="C44" s="9"/>
      <c r="D44" s="9"/>
      <c r="E44" s="10">
        <v>4511.92</v>
      </c>
      <c r="F44" s="28">
        <f t="shared" si="0"/>
        <v>56.724884461229763</v>
      </c>
      <c r="G44" s="30"/>
    </row>
    <row r="45" spans="1:7" s="7" customFormat="1" ht="12.75" x14ac:dyDescent="0.2">
      <c r="A45" s="18" t="s">
        <v>50</v>
      </c>
      <c r="B45" s="9"/>
      <c r="C45" s="9"/>
      <c r="D45" s="9"/>
      <c r="E45" s="12">
        <v>104.5</v>
      </c>
      <c r="F45" s="28" t="e">
        <f t="shared" si="0"/>
        <v>#DIV/0!</v>
      </c>
      <c r="G45" s="30"/>
    </row>
    <row r="46" spans="1:7" s="7" customFormat="1" ht="12.75" x14ac:dyDescent="0.2">
      <c r="A46" s="18" t="s">
        <v>51</v>
      </c>
      <c r="B46" s="10">
        <v>9712.0400000000009</v>
      </c>
      <c r="C46" s="9"/>
      <c r="D46" s="9"/>
      <c r="E46" s="10">
        <v>10587.74</v>
      </c>
      <c r="F46" s="28">
        <f t="shared" si="0"/>
        <v>109.01664325929463</v>
      </c>
      <c r="G46" s="30"/>
    </row>
    <row r="47" spans="1:7" s="7" customFormat="1" ht="12.75" x14ac:dyDescent="0.2">
      <c r="A47" s="18" t="s">
        <v>52</v>
      </c>
      <c r="B47" s="10">
        <v>2631.17</v>
      </c>
      <c r="C47" s="9"/>
      <c r="D47" s="9"/>
      <c r="E47" s="10">
        <v>2800</v>
      </c>
      <c r="F47" s="28">
        <f t="shared" si="0"/>
        <v>106.41653712986998</v>
      </c>
      <c r="G47" s="30"/>
    </row>
    <row r="48" spans="1:7" s="7" customFormat="1" ht="12.75" x14ac:dyDescent="0.2">
      <c r="A48" s="18" t="s">
        <v>53</v>
      </c>
      <c r="B48" s="10">
        <v>2447.41</v>
      </c>
      <c r="C48" s="9"/>
      <c r="D48" s="9"/>
      <c r="E48" s="10">
        <v>2193.8000000000002</v>
      </c>
      <c r="F48" s="28">
        <f t="shared" si="0"/>
        <v>89.637616909304128</v>
      </c>
      <c r="G48" s="30"/>
    </row>
    <row r="49" spans="1:7" s="7" customFormat="1" ht="12.75" x14ac:dyDescent="0.2">
      <c r="A49" s="18" t="s">
        <v>54</v>
      </c>
      <c r="B49" s="10">
        <v>1519.92</v>
      </c>
      <c r="C49" s="9"/>
      <c r="D49" s="9"/>
      <c r="E49" s="10">
        <v>2171.58</v>
      </c>
      <c r="F49" s="28">
        <f t="shared" si="0"/>
        <v>142.8746249802621</v>
      </c>
      <c r="G49" s="30"/>
    </row>
    <row r="50" spans="1:7" s="7" customFormat="1" ht="12.75" x14ac:dyDescent="0.2">
      <c r="A50" s="18" t="s">
        <v>55</v>
      </c>
      <c r="B50" s="10">
        <v>2648.13</v>
      </c>
      <c r="C50" s="9"/>
      <c r="D50" s="9"/>
      <c r="E50" s="10">
        <v>3320.59</v>
      </c>
      <c r="F50" s="28">
        <f t="shared" si="0"/>
        <v>125.39376843281862</v>
      </c>
      <c r="G50" s="30"/>
    </row>
    <row r="51" spans="1:7" s="7" customFormat="1" ht="12.75" x14ac:dyDescent="0.2">
      <c r="A51" s="9" t="s">
        <v>56</v>
      </c>
      <c r="B51" s="10">
        <v>29608.81</v>
      </c>
      <c r="C51" s="9"/>
      <c r="D51" s="9"/>
      <c r="E51" s="10">
        <v>21917.54</v>
      </c>
      <c r="F51" s="28">
        <f t="shared" si="0"/>
        <v>74.023711185961204</v>
      </c>
      <c r="G51" s="30"/>
    </row>
    <row r="52" spans="1:7" s="7" customFormat="1" ht="25.5" x14ac:dyDescent="0.2">
      <c r="A52" s="18" t="s">
        <v>57</v>
      </c>
      <c r="B52" s="10">
        <v>29608.81</v>
      </c>
      <c r="C52" s="9"/>
      <c r="D52" s="9"/>
      <c r="E52" s="10">
        <v>21917.54</v>
      </c>
      <c r="F52" s="28">
        <f t="shared" si="0"/>
        <v>74.023711185961204</v>
      </c>
      <c r="G52" s="30"/>
    </row>
    <row r="53" spans="1:7" s="7" customFormat="1" ht="12.75" x14ac:dyDescent="0.2">
      <c r="A53" s="9" t="s">
        <v>58</v>
      </c>
      <c r="B53" s="10">
        <v>6499.82</v>
      </c>
      <c r="C53" s="9"/>
      <c r="D53" s="9"/>
      <c r="E53" s="10">
        <v>6819.4</v>
      </c>
      <c r="F53" s="28">
        <f t="shared" si="0"/>
        <v>104.9167515408119</v>
      </c>
      <c r="G53" s="30"/>
    </row>
    <row r="54" spans="1:7" s="7" customFormat="1" ht="25.5" x14ac:dyDescent="0.2">
      <c r="A54" s="18" t="s">
        <v>59</v>
      </c>
      <c r="B54" s="12">
        <v>623.59</v>
      </c>
      <c r="C54" s="9"/>
      <c r="D54" s="9"/>
      <c r="E54" s="10">
        <v>1827.4</v>
      </c>
      <c r="F54" s="28">
        <f t="shared" si="0"/>
        <v>293.04510976763578</v>
      </c>
      <c r="G54" s="30"/>
    </row>
    <row r="55" spans="1:7" s="7" customFormat="1" ht="12.75" x14ac:dyDescent="0.2">
      <c r="A55" s="18" t="s">
        <v>60</v>
      </c>
      <c r="B55" s="10">
        <v>1756</v>
      </c>
      <c r="C55" s="9"/>
      <c r="D55" s="9"/>
      <c r="E55" s="9"/>
      <c r="F55" s="28">
        <f t="shared" si="0"/>
        <v>0</v>
      </c>
      <c r="G55" s="30"/>
    </row>
    <row r="56" spans="1:7" s="7" customFormat="1" ht="12.75" x14ac:dyDescent="0.2">
      <c r="A56" s="18" t="s">
        <v>61</v>
      </c>
      <c r="B56" s="10">
        <v>4120.2299999999996</v>
      </c>
      <c r="C56" s="9"/>
      <c r="D56" s="9"/>
      <c r="E56" s="10">
        <v>4992</v>
      </c>
      <c r="F56" s="28">
        <f t="shared" si="0"/>
        <v>121.15828485303007</v>
      </c>
      <c r="G56" s="30"/>
    </row>
    <row r="57" spans="1:7" s="7" customFormat="1" ht="12.75" x14ac:dyDescent="0.2">
      <c r="A57" s="9" t="s">
        <v>62</v>
      </c>
      <c r="B57" s="12">
        <v>573.05999999999995</v>
      </c>
      <c r="C57" s="12">
        <v>564.71</v>
      </c>
      <c r="D57" s="12">
        <v>564.71</v>
      </c>
      <c r="E57" s="12">
        <v>514.32000000000005</v>
      </c>
      <c r="F57" s="28">
        <f t="shared" si="0"/>
        <v>89.749764422573577</v>
      </c>
      <c r="G57" s="30">
        <f t="shared" si="1"/>
        <v>91.076835898071579</v>
      </c>
    </row>
    <row r="58" spans="1:7" s="7" customFormat="1" ht="12.75" x14ac:dyDescent="0.2">
      <c r="A58" s="9" t="s">
        <v>63</v>
      </c>
      <c r="B58" s="12">
        <v>573.05999999999995</v>
      </c>
      <c r="C58" s="9"/>
      <c r="D58" s="9"/>
      <c r="E58" s="12">
        <v>514.32000000000005</v>
      </c>
      <c r="F58" s="28">
        <f t="shared" si="0"/>
        <v>89.749764422573577</v>
      </c>
      <c r="G58" s="30"/>
    </row>
    <row r="59" spans="1:7" s="7" customFormat="1" ht="12.75" x14ac:dyDescent="0.2">
      <c r="A59" s="18" t="s">
        <v>64</v>
      </c>
      <c r="B59" s="12">
        <v>352.09</v>
      </c>
      <c r="C59" s="9"/>
      <c r="D59" s="9"/>
      <c r="E59" s="12">
        <v>446.35</v>
      </c>
      <c r="F59" s="28">
        <f t="shared" si="0"/>
        <v>126.77156408872735</v>
      </c>
      <c r="G59" s="30"/>
    </row>
    <row r="60" spans="1:7" s="7" customFormat="1" ht="12.75" x14ac:dyDescent="0.2">
      <c r="A60" s="18" t="s">
        <v>65</v>
      </c>
      <c r="B60" s="12">
        <v>9.44</v>
      </c>
      <c r="C60" s="9"/>
      <c r="D60" s="9"/>
      <c r="E60" s="12">
        <v>3.27</v>
      </c>
      <c r="F60" s="28">
        <f t="shared" si="0"/>
        <v>34.639830508474581</v>
      </c>
      <c r="G60" s="30"/>
    </row>
    <row r="61" spans="1:7" s="7" customFormat="1" ht="12.75" x14ac:dyDescent="0.2">
      <c r="A61" s="18" t="s">
        <v>66</v>
      </c>
      <c r="B61" s="12">
        <v>211.53</v>
      </c>
      <c r="C61" s="9"/>
      <c r="D61" s="9"/>
      <c r="E61" s="12">
        <v>64.7</v>
      </c>
      <c r="F61" s="28">
        <f t="shared" si="0"/>
        <v>30.586678012575046</v>
      </c>
      <c r="G61" s="30"/>
    </row>
    <row r="62" spans="1:7" s="7" customFormat="1" ht="25.5" x14ac:dyDescent="0.2">
      <c r="A62" s="9" t="s">
        <v>67</v>
      </c>
      <c r="B62" s="12">
        <v>660.15</v>
      </c>
      <c r="C62" s="12">
        <v>356.16</v>
      </c>
      <c r="D62" s="12">
        <v>356.16</v>
      </c>
      <c r="E62" s="12">
        <v>267.12</v>
      </c>
      <c r="F62" s="28">
        <f t="shared" si="0"/>
        <v>40.463531015678257</v>
      </c>
      <c r="G62" s="30">
        <f t="shared" si="1"/>
        <v>75</v>
      </c>
    </row>
    <row r="63" spans="1:7" s="7" customFormat="1" ht="25.5" x14ac:dyDescent="0.2">
      <c r="A63" s="9" t="s">
        <v>68</v>
      </c>
      <c r="B63" s="12">
        <v>660.15</v>
      </c>
      <c r="C63" s="9"/>
      <c r="D63" s="9"/>
      <c r="E63" s="12">
        <v>267.12</v>
      </c>
      <c r="F63" s="28">
        <f t="shared" si="0"/>
        <v>40.463531015678257</v>
      </c>
      <c r="G63" s="30"/>
    </row>
    <row r="64" spans="1:7" s="7" customFormat="1" ht="12.75" x14ac:dyDescent="0.2">
      <c r="A64" s="18" t="s">
        <v>69</v>
      </c>
      <c r="B64" s="12">
        <v>660.15</v>
      </c>
      <c r="C64" s="9"/>
      <c r="D64" s="9"/>
      <c r="E64" s="12">
        <v>267.12</v>
      </c>
      <c r="F64" s="28">
        <f t="shared" si="0"/>
        <v>40.463531015678257</v>
      </c>
      <c r="G64" s="30"/>
    </row>
    <row r="65" spans="1:289" s="7" customFormat="1" ht="25.5" x14ac:dyDescent="0.2">
      <c r="A65" s="9" t="s">
        <v>70</v>
      </c>
      <c r="B65" s="10">
        <v>1152</v>
      </c>
      <c r="C65" s="10">
        <v>1152</v>
      </c>
      <c r="D65" s="10">
        <v>1152</v>
      </c>
      <c r="E65" s="10">
        <v>1152</v>
      </c>
      <c r="F65" s="28">
        <f t="shared" si="0"/>
        <v>100</v>
      </c>
      <c r="G65" s="30">
        <f t="shared" si="1"/>
        <v>100</v>
      </c>
    </row>
    <row r="66" spans="1:289" s="7" customFormat="1" ht="12.75" x14ac:dyDescent="0.2">
      <c r="A66" s="9" t="s">
        <v>71</v>
      </c>
      <c r="B66" s="10">
        <v>1152</v>
      </c>
      <c r="C66" s="9"/>
      <c r="D66" s="9"/>
      <c r="E66" s="10">
        <v>1152</v>
      </c>
      <c r="F66" s="28">
        <f t="shared" si="0"/>
        <v>100</v>
      </c>
      <c r="G66" s="30"/>
    </row>
    <row r="67" spans="1:289" s="7" customFormat="1" ht="12.75" x14ac:dyDescent="0.2">
      <c r="A67" s="18" t="s">
        <v>72</v>
      </c>
      <c r="B67" s="10">
        <v>1152</v>
      </c>
      <c r="C67" s="9"/>
      <c r="D67" s="9"/>
      <c r="E67" s="10">
        <v>1152</v>
      </c>
      <c r="F67" s="28">
        <f t="shared" si="0"/>
        <v>100</v>
      </c>
      <c r="G67" s="30"/>
    </row>
    <row r="68" spans="1:289" s="7" customFormat="1" ht="12.75" x14ac:dyDescent="0.2">
      <c r="A68" s="9" t="s">
        <v>73</v>
      </c>
      <c r="B68" s="10">
        <v>10972.71</v>
      </c>
      <c r="C68" s="10">
        <v>18036.810000000001</v>
      </c>
      <c r="D68" s="10">
        <v>18036.810000000001</v>
      </c>
      <c r="E68" s="10">
        <v>4555.6000000000004</v>
      </c>
      <c r="F68" s="28">
        <f t="shared" ref="F68:F74" si="2">E68/B68*100</f>
        <v>41.517546713619524</v>
      </c>
      <c r="G68" s="30">
        <f t="shared" ref="G68:G74" si="3">E68/D68*100</f>
        <v>25.257237837511177</v>
      </c>
    </row>
    <row r="69" spans="1:289" s="7" customFormat="1" ht="25.5" x14ac:dyDescent="0.2">
      <c r="A69" s="9" t="s">
        <v>74</v>
      </c>
      <c r="B69" s="10">
        <v>10972.71</v>
      </c>
      <c r="C69" s="10">
        <v>18036.810000000001</v>
      </c>
      <c r="D69" s="10">
        <v>18036.810000000001</v>
      </c>
      <c r="E69" s="10">
        <v>4555.6000000000004</v>
      </c>
      <c r="F69" s="28">
        <f t="shared" si="2"/>
        <v>41.517546713619524</v>
      </c>
      <c r="G69" s="30">
        <f t="shared" si="3"/>
        <v>25.257237837511177</v>
      </c>
    </row>
    <row r="70" spans="1:289" s="7" customFormat="1" ht="12.75" x14ac:dyDescent="0.2">
      <c r="A70" s="9" t="s">
        <v>75</v>
      </c>
      <c r="B70" s="10">
        <v>10972.71</v>
      </c>
      <c r="C70" s="9"/>
      <c r="D70" s="9"/>
      <c r="E70" s="10">
        <v>3905.6</v>
      </c>
      <c r="F70" s="28">
        <f t="shared" si="2"/>
        <v>35.593759426796119</v>
      </c>
      <c r="G70" s="30"/>
    </row>
    <row r="71" spans="1:289" s="7" customFormat="1" ht="12.75" x14ac:dyDescent="0.2">
      <c r="A71" s="18" t="s">
        <v>76</v>
      </c>
      <c r="B71" s="10">
        <v>10972.71</v>
      </c>
      <c r="C71" s="9"/>
      <c r="D71" s="9"/>
      <c r="E71" s="10">
        <v>3905.6</v>
      </c>
      <c r="F71" s="28">
        <f t="shared" si="2"/>
        <v>35.593759426796119</v>
      </c>
      <c r="G71" s="30"/>
    </row>
    <row r="72" spans="1:289" s="7" customFormat="1" ht="25.5" x14ac:dyDescent="0.2">
      <c r="A72" s="9" t="s">
        <v>77</v>
      </c>
      <c r="B72" s="9"/>
      <c r="C72" s="9"/>
      <c r="D72" s="9">
        <v>650</v>
      </c>
      <c r="E72" s="12">
        <v>650</v>
      </c>
      <c r="F72" s="28" t="e">
        <f t="shared" si="2"/>
        <v>#DIV/0!</v>
      </c>
      <c r="G72" s="30">
        <f t="shared" si="3"/>
        <v>100</v>
      </c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  <c r="JJ72" s="35"/>
      <c r="JK72" s="35"/>
      <c r="JL72" s="35"/>
      <c r="JM72" s="35"/>
      <c r="JN72" s="35"/>
      <c r="JO72" s="35"/>
      <c r="JP72" s="35"/>
      <c r="JQ72" s="35"/>
      <c r="JR72" s="35"/>
      <c r="JS72" s="35"/>
      <c r="JT72" s="35"/>
      <c r="JU72" s="35"/>
      <c r="JV72" s="35"/>
      <c r="JW72" s="35"/>
      <c r="JX72" s="35"/>
      <c r="JY72" s="35"/>
      <c r="JZ72" s="35"/>
      <c r="KA72" s="35"/>
      <c r="KB72" s="35"/>
      <c r="KC72" s="35"/>
    </row>
    <row r="73" spans="1:289" s="7" customFormat="1" ht="12.75" x14ac:dyDescent="0.2">
      <c r="A73" s="18" t="s">
        <v>78</v>
      </c>
      <c r="B73" s="9"/>
      <c r="C73" s="9"/>
      <c r="D73" s="9"/>
      <c r="E73" s="12">
        <v>650</v>
      </c>
      <c r="F73" s="28" t="e">
        <f t="shared" si="2"/>
        <v>#DIV/0!</v>
      </c>
      <c r="G73" s="30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  <c r="JJ73" s="35"/>
      <c r="JK73" s="35"/>
      <c r="JL73" s="35"/>
      <c r="JM73" s="35"/>
      <c r="JN73" s="35"/>
      <c r="JO73" s="35"/>
      <c r="JP73" s="35"/>
      <c r="JQ73" s="35"/>
      <c r="JR73" s="35"/>
      <c r="JS73" s="35"/>
      <c r="JT73" s="35"/>
      <c r="JU73" s="35"/>
      <c r="JV73" s="35"/>
      <c r="JW73" s="35"/>
      <c r="JX73" s="35"/>
      <c r="JY73" s="35"/>
      <c r="JZ73" s="35"/>
      <c r="KA73" s="35"/>
      <c r="KB73" s="35"/>
      <c r="KC73" s="35"/>
    </row>
    <row r="74" spans="1:289" s="4" customFormat="1" ht="12.75" x14ac:dyDescent="0.2">
      <c r="A74" s="37" t="s">
        <v>79</v>
      </c>
      <c r="B74" s="31">
        <v>1667557.22</v>
      </c>
      <c r="C74" s="31">
        <v>2091867.47</v>
      </c>
      <c r="D74" s="31">
        <v>2109552.4700000002</v>
      </c>
      <c r="E74" s="31">
        <v>1897083</v>
      </c>
      <c r="F74" s="36">
        <f t="shared" si="2"/>
        <v>113.76419215167921</v>
      </c>
      <c r="G74" s="34">
        <f t="shared" si="3"/>
        <v>89.928220652411639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  <c r="JJ74" s="35"/>
      <c r="JK74" s="35"/>
      <c r="JL74" s="35"/>
      <c r="JM74" s="35"/>
      <c r="JN74" s="35"/>
      <c r="JO74" s="35"/>
      <c r="JP74" s="35"/>
      <c r="JQ74" s="35"/>
      <c r="JR74" s="35"/>
      <c r="JS74" s="35"/>
      <c r="JT74" s="35"/>
      <c r="JU74" s="35"/>
      <c r="JV74" s="35"/>
      <c r="JW74" s="35"/>
      <c r="JX74" s="35"/>
      <c r="JY74" s="35"/>
      <c r="JZ74" s="35"/>
      <c r="KA74" s="35"/>
      <c r="KB74" s="35"/>
      <c r="KC74" s="35"/>
    </row>
    <row r="75" spans="1:289" x14ac:dyDescent="0.15"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40"/>
      <c r="DM75" s="40"/>
      <c r="DN75" s="40"/>
      <c r="DO75" s="40"/>
      <c r="DP75" s="40"/>
      <c r="DQ75" s="40"/>
      <c r="DR75" s="40"/>
      <c r="DS75" s="40"/>
      <c r="DT75" s="40"/>
      <c r="DU75" s="40"/>
      <c r="DV75" s="40"/>
      <c r="DW75" s="40"/>
      <c r="DX75" s="40"/>
      <c r="DY75" s="40"/>
      <c r="DZ75" s="40"/>
      <c r="EA75" s="40"/>
      <c r="EB75" s="40"/>
      <c r="EC75" s="40"/>
      <c r="ED75" s="40"/>
      <c r="EE75" s="40"/>
      <c r="EF75" s="40"/>
      <c r="EG75" s="40"/>
      <c r="EH75" s="40"/>
      <c r="EI75" s="40"/>
      <c r="EJ75" s="40"/>
      <c r="EK75" s="40"/>
      <c r="EL75" s="40"/>
      <c r="EM75" s="40"/>
      <c r="EN75" s="40"/>
      <c r="EO75" s="40"/>
      <c r="EP75" s="40"/>
      <c r="EQ75" s="40"/>
      <c r="ER75" s="40"/>
      <c r="ES75" s="40"/>
      <c r="ET75" s="40"/>
      <c r="EU75" s="40"/>
      <c r="EV75" s="40"/>
      <c r="EW75" s="40"/>
      <c r="EX75" s="40"/>
      <c r="EY75" s="40"/>
      <c r="EZ75" s="40"/>
      <c r="FA75" s="40"/>
      <c r="FB75" s="40"/>
      <c r="FC75" s="40"/>
      <c r="FD75" s="40"/>
      <c r="FE75" s="40"/>
      <c r="FF75" s="40"/>
      <c r="FG75" s="40"/>
      <c r="FH75" s="40"/>
      <c r="FI75" s="40"/>
      <c r="FJ75" s="40"/>
      <c r="FK75" s="40"/>
      <c r="FL75" s="40"/>
      <c r="FM75" s="40"/>
      <c r="FN75" s="40"/>
      <c r="FO75" s="40"/>
      <c r="FP75" s="40"/>
      <c r="FQ75" s="40"/>
      <c r="FR75" s="40"/>
      <c r="FS75" s="40"/>
      <c r="FT75" s="40"/>
      <c r="FU75" s="40"/>
      <c r="FV75" s="40"/>
      <c r="FW75" s="40"/>
      <c r="FX75" s="40"/>
      <c r="FY75" s="40"/>
      <c r="FZ75" s="40"/>
      <c r="GA75" s="40"/>
      <c r="GB75" s="40"/>
      <c r="GC75" s="40"/>
      <c r="GD75" s="40"/>
      <c r="GE75" s="40"/>
      <c r="GF75" s="40"/>
      <c r="GG75" s="40"/>
      <c r="GH75" s="40"/>
      <c r="GI75" s="40"/>
      <c r="GJ75" s="40"/>
      <c r="GK75" s="40"/>
      <c r="GL75" s="40"/>
      <c r="GM75" s="40"/>
      <c r="GN75" s="40"/>
      <c r="GO75" s="40"/>
      <c r="GP75" s="40"/>
      <c r="GQ75" s="40"/>
      <c r="GR75" s="40"/>
      <c r="GS75" s="40"/>
      <c r="GT75" s="40"/>
      <c r="GU75" s="40"/>
      <c r="GV75" s="40"/>
      <c r="GW75" s="40"/>
      <c r="GX75" s="40"/>
      <c r="GY75" s="40"/>
      <c r="GZ75" s="40"/>
      <c r="HA75" s="40"/>
      <c r="HB75" s="40"/>
      <c r="HC75" s="40"/>
      <c r="HD75" s="40"/>
      <c r="HE75" s="40"/>
      <c r="HF75" s="40"/>
      <c r="HG75" s="40"/>
      <c r="HH75" s="40"/>
      <c r="HI75" s="40"/>
      <c r="HJ75" s="40"/>
      <c r="HK75" s="40"/>
      <c r="HL75" s="40"/>
      <c r="HM75" s="40"/>
      <c r="HN75" s="40"/>
      <c r="HO75" s="40"/>
      <c r="HP75" s="40"/>
      <c r="HQ75" s="40"/>
      <c r="HR75" s="40"/>
      <c r="HS75" s="40"/>
      <c r="HT75" s="40"/>
      <c r="HU75" s="40"/>
      <c r="HV75" s="40"/>
      <c r="HW75" s="40"/>
      <c r="HX75" s="40"/>
      <c r="HY75" s="40"/>
      <c r="HZ75" s="40"/>
      <c r="IA75" s="40"/>
      <c r="IB75" s="40"/>
      <c r="IC75" s="40"/>
      <c r="ID75" s="40"/>
      <c r="IE75" s="40"/>
      <c r="IF75" s="40"/>
      <c r="IG75" s="40"/>
      <c r="IH75" s="40"/>
      <c r="II75" s="40"/>
      <c r="IJ75" s="40"/>
      <c r="IK75" s="40"/>
      <c r="IL75" s="40"/>
      <c r="IM75" s="40"/>
      <c r="IN75" s="40"/>
      <c r="IO75" s="40"/>
      <c r="IP75" s="40"/>
      <c r="IQ75" s="40"/>
      <c r="IR75" s="40"/>
      <c r="IS75" s="40"/>
      <c r="IT75" s="40"/>
      <c r="IU75" s="40"/>
      <c r="IV75" s="40"/>
      <c r="IW75" s="40"/>
      <c r="IX75" s="40"/>
      <c r="IY75" s="40"/>
      <c r="IZ75" s="40"/>
      <c r="JA75" s="40"/>
      <c r="JB75" s="40"/>
      <c r="JC75" s="40"/>
      <c r="JD75" s="40"/>
      <c r="JE75" s="40"/>
      <c r="JF75" s="40"/>
      <c r="JG75" s="40"/>
      <c r="JH75" s="40"/>
      <c r="JI75" s="40"/>
      <c r="JJ75" s="40"/>
      <c r="JK75" s="40"/>
      <c r="JL75" s="40"/>
      <c r="JM75" s="40"/>
      <c r="JN75" s="40"/>
      <c r="JO75" s="40"/>
      <c r="JP75" s="40"/>
      <c r="JQ75" s="40"/>
      <c r="JR75" s="40"/>
      <c r="JS75" s="40"/>
      <c r="JT75" s="40"/>
      <c r="JU75" s="40"/>
      <c r="JV75" s="40"/>
      <c r="JW75" s="40"/>
      <c r="JX75" s="40"/>
      <c r="JY75" s="40"/>
      <c r="JZ75" s="40"/>
      <c r="KA75" s="40"/>
      <c r="KB75" s="40"/>
      <c r="KC75" s="40"/>
    </row>
    <row r="76" spans="1:289" x14ac:dyDescent="0.15"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  <c r="DV76" s="40"/>
      <c r="DW76" s="40"/>
      <c r="DX76" s="40"/>
      <c r="DY76" s="40"/>
      <c r="DZ76" s="40"/>
      <c r="EA76" s="40"/>
      <c r="EB76" s="40"/>
      <c r="EC76" s="40"/>
      <c r="ED76" s="40"/>
      <c r="EE76" s="40"/>
      <c r="EF76" s="40"/>
      <c r="EG76" s="40"/>
      <c r="EH76" s="40"/>
      <c r="EI76" s="40"/>
      <c r="EJ76" s="40"/>
      <c r="EK76" s="40"/>
      <c r="EL76" s="40"/>
      <c r="EM76" s="40"/>
      <c r="EN76" s="40"/>
      <c r="EO76" s="40"/>
      <c r="EP76" s="40"/>
      <c r="EQ76" s="40"/>
      <c r="ER76" s="40"/>
      <c r="ES76" s="40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  <c r="FI76" s="40"/>
      <c r="FJ76" s="40"/>
      <c r="FK76" s="40"/>
      <c r="FL76" s="40"/>
      <c r="FM76" s="40"/>
      <c r="FN76" s="40"/>
      <c r="FO76" s="40"/>
      <c r="FP76" s="40"/>
      <c r="FQ76" s="40"/>
      <c r="FR76" s="40"/>
      <c r="FS76" s="40"/>
      <c r="FT76" s="40"/>
      <c r="FU76" s="40"/>
      <c r="FV76" s="40"/>
      <c r="FW76" s="40"/>
      <c r="FX76" s="40"/>
      <c r="FY76" s="40"/>
      <c r="FZ76" s="40"/>
      <c r="GA76" s="40"/>
      <c r="GB76" s="40"/>
      <c r="GC76" s="40"/>
      <c r="GD76" s="40"/>
      <c r="GE76" s="40"/>
      <c r="GF76" s="40"/>
      <c r="GG76" s="40"/>
      <c r="GH76" s="40"/>
      <c r="GI76" s="40"/>
      <c r="GJ76" s="40"/>
      <c r="GK76" s="40"/>
      <c r="GL76" s="40"/>
      <c r="GM76" s="40"/>
      <c r="GN76" s="40"/>
      <c r="GO76" s="40"/>
      <c r="GP76" s="40"/>
      <c r="GQ76" s="40"/>
      <c r="GR76" s="40"/>
      <c r="GS76" s="40"/>
      <c r="GT76" s="40"/>
      <c r="GU76" s="40"/>
      <c r="GV76" s="40"/>
      <c r="GW76" s="40"/>
      <c r="GX76" s="40"/>
      <c r="GY76" s="40"/>
      <c r="GZ76" s="40"/>
      <c r="HA76" s="40"/>
      <c r="HB76" s="40"/>
      <c r="HC76" s="40"/>
      <c r="HD76" s="40"/>
      <c r="HE76" s="40"/>
      <c r="HF76" s="40"/>
      <c r="HG76" s="40"/>
      <c r="HH76" s="40"/>
      <c r="HI76" s="40"/>
      <c r="HJ76" s="40"/>
      <c r="HK76" s="40"/>
      <c r="HL76" s="40"/>
      <c r="HM76" s="40"/>
      <c r="HN76" s="40"/>
      <c r="HO76" s="40"/>
      <c r="HP76" s="40"/>
      <c r="HQ76" s="40"/>
      <c r="HR76" s="40"/>
      <c r="HS76" s="40"/>
      <c r="HT76" s="40"/>
      <c r="HU76" s="40"/>
      <c r="HV76" s="40"/>
      <c r="HW76" s="40"/>
      <c r="HX76" s="40"/>
      <c r="HY76" s="40"/>
      <c r="HZ76" s="40"/>
      <c r="IA76" s="40"/>
      <c r="IB76" s="40"/>
      <c r="IC76" s="40"/>
      <c r="ID76" s="40"/>
      <c r="IE76" s="40"/>
      <c r="IF76" s="40"/>
      <c r="IG76" s="40"/>
      <c r="IH76" s="40"/>
      <c r="II76" s="40"/>
      <c r="IJ76" s="40"/>
      <c r="IK76" s="40"/>
      <c r="IL76" s="40"/>
      <c r="IM76" s="40"/>
      <c r="IN76" s="40"/>
      <c r="IO76" s="40"/>
      <c r="IP76" s="40"/>
      <c r="IQ76" s="40"/>
      <c r="IR76" s="40"/>
      <c r="IS76" s="40"/>
      <c r="IT76" s="40"/>
      <c r="IU76" s="40"/>
      <c r="IV76" s="40"/>
      <c r="IW76" s="40"/>
      <c r="IX76" s="40"/>
      <c r="IY76" s="40"/>
      <c r="IZ76" s="40"/>
      <c r="JA76" s="40"/>
      <c r="JB76" s="40"/>
      <c r="JC76" s="40"/>
      <c r="JD76" s="40"/>
      <c r="JE76" s="40"/>
      <c r="JF76" s="40"/>
      <c r="JG76" s="40"/>
      <c r="JH76" s="40"/>
      <c r="JI76" s="40"/>
      <c r="JJ76" s="40"/>
      <c r="JK76" s="40"/>
      <c r="JL76" s="40"/>
      <c r="JM76" s="40"/>
      <c r="JN76" s="40"/>
      <c r="JO76" s="40"/>
      <c r="JP76" s="40"/>
      <c r="JQ76" s="40"/>
      <c r="JR76" s="40"/>
      <c r="JS76" s="40"/>
      <c r="JT76" s="40"/>
      <c r="JU76" s="40"/>
      <c r="JV76" s="40"/>
      <c r="JW76" s="40"/>
      <c r="JX76" s="40"/>
      <c r="JY76" s="40"/>
      <c r="JZ76" s="40"/>
      <c r="KA76" s="40"/>
      <c r="KB76" s="40"/>
      <c r="KC76" s="40"/>
    </row>
    <row r="77" spans="1:289" x14ac:dyDescent="0.15"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  <c r="GC77" s="40"/>
      <c r="GD77" s="40"/>
      <c r="GE77" s="40"/>
      <c r="GF77" s="40"/>
      <c r="GG77" s="40"/>
      <c r="GH77" s="40"/>
      <c r="GI77" s="40"/>
      <c r="GJ77" s="40"/>
      <c r="GK77" s="40"/>
      <c r="GL77" s="40"/>
      <c r="GM77" s="40"/>
      <c r="GN77" s="40"/>
      <c r="GO77" s="40"/>
      <c r="GP77" s="40"/>
      <c r="GQ77" s="40"/>
      <c r="GR77" s="40"/>
      <c r="GS77" s="40"/>
      <c r="GT77" s="40"/>
      <c r="GU77" s="40"/>
      <c r="GV77" s="40"/>
      <c r="GW77" s="40"/>
      <c r="GX77" s="40"/>
      <c r="GY77" s="40"/>
      <c r="GZ77" s="40"/>
      <c r="HA77" s="40"/>
      <c r="HB77" s="40"/>
      <c r="HC77" s="40"/>
      <c r="HD77" s="40"/>
      <c r="HE77" s="40"/>
      <c r="HF77" s="40"/>
      <c r="HG77" s="40"/>
      <c r="HH77" s="40"/>
      <c r="HI77" s="40"/>
      <c r="HJ77" s="40"/>
      <c r="HK77" s="40"/>
      <c r="HL77" s="40"/>
      <c r="HM77" s="40"/>
      <c r="HN77" s="40"/>
      <c r="HO77" s="40"/>
      <c r="HP77" s="40"/>
      <c r="HQ77" s="40"/>
      <c r="HR77" s="40"/>
      <c r="HS77" s="40"/>
      <c r="HT77" s="40"/>
      <c r="HU77" s="40"/>
      <c r="HV77" s="40"/>
      <c r="HW77" s="40"/>
      <c r="HX77" s="40"/>
      <c r="HY77" s="40"/>
      <c r="HZ77" s="40"/>
      <c r="IA77" s="40"/>
      <c r="IB77" s="40"/>
      <c r="IC77" s="40"/>
      <c r="ID77" s="40"/>
      <c r="IE77" s="40"/>
      <c r="IF77" s="40"/>
      <c r="IG77" s="40"/>
      <c r="IH77" s="40"/>
      <c r="II77" s="40"/>
      <c r="IJ77" s="40"/>
      <c r="IK77" s="40"/>
      <c r="IL77" s="40"/>
      <c r="IM77" s="40"/>
      <c r="IN77" s="40"/>
      <c r="IO77" s="40"/>
      <c r="IP77" s="40"/>
      <c r="IQ77" s="40"/>
      <c r="IR77" s="40"/>
      <c r="IS77" s="40"/>
      <c r="IT77" s="40"/>
      <c r="IU77" s="40"/>
      <c r="IV77" s="40"/>
      <c r="IW77" s="40"/>
      <c r="IX77" s="40"/>
      <c r="IY77" s="40"/>
      <c r="IZ77" s="40"/>
      <c r="JA77" s="40"/>
      <c r="JB77" s="40"/>
      <c r="JC77" s="40"/>
      <c r="JD77" s="40"/>
      <c r="JE77" s="40"/>
      <c r="JF77" s="40"/>
      <c r="JG77" s="40"/>
      <c r="JH77" s="40"/>
      <c r="JI77" s="40"/>
      <c r="JJ77" s="40"/>
      <c r="JK77" s="40"/>
      <c r="JL77" s="40"/>
      <c r="JM77" s="40"/>
      <c r="JN77" s="40"/>
      <c r="JO77" s="40"/>
      <c r="JP77" s="40"/>
      <c r="JQ77" s="40"/>
      <c r="JR77" s="40"/>
      <c r="JS77" s="40"/>
      <c r="JT77" s="40"/>
      <c r="JU77" s="40"/>
      <c r="JV77" s="40"/>
      <c r="JW77" s="40"/>
      <c r="JX77" s="40"/>
      <c r="JY77" s="40"/>
      <c r="JZ77" s="40"/>
      <c r="KA77" s="40"/>
      <c r="KB77" s="40"/>
      <c r="KC77" s="40"/>
    </row>
    <row r="78" spans="1:289" x14ac:dyDescent="0.15"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  <c r="FW78" s="40"/>
      <c r="FX78" s="40"/>
      <c r="FY78" s="40"/>
      <c r="FZ78" s="40"/>
      <c r="GA78" s="40"/>
      <c r="GB78" s="40"/>
      <c r="GC78" s="40"/>
      <c r="GD78" s="40"/>
      <c r="GE78" s="40"/>
      <c r="GF78" s="40"/>
      <c r="GG78" s="40"/>
      <c r="GH78" s="40"/>
      <c r="GI78" s="40"/>
      <c r="GJ78" s="40"/>
      <c r="GK78" s="40"/>
      <c r="GL78" s="40"/>
      <c r="GM78" s="40"/>
      <c r="GN78" s="40"/>
      <c r="GO78" s="40"/>
      <c r="GP78" s="40"/>
      <c r="GQ78" s="40"/>
      <c r="GR78" s="40"/>
      <c r="GS78" s="40"/>
      <c r="GT78" s="40"/>
      <c r="GU78" s="40"/>
      <c r="GV78" s="40"/>
      <c r="GW78" s="40"/>
      <c r="GX78" s="40"/>
      <c r="GY78" s="40"/>
      <c r="GZ78" s="40"/>
      <c r="HA78" s="40"/>
      <c r="HB78" s="40"/>
      <c r="HC78" s="40"/>
      <c r="HD78" s="40"/>
      <c r="HE78" s="40"/>
      <c r="HF78" s="40"/>
      <c r="HG78" s="40"/>
      <c r="HH78" s="40"/>
      <c r="HI78" s="40"/>
      <c r="HJ78" s="40"/>
      <c r="HK78" s="40"/>
      <c r="HL78" s="40"/>
      <c r="HM78" s="40"/>
      <c r="HN78" s="40"/>
      <c r="HO78" s="40"/>
      <c r="HP78" s="40"/>
      <c r="HQ78" s="40"/>
      <c r="HR78" s="40"/>
      <c r="HS78" s="40"/>
      <c r="HT78" s="40"/>
      <c r="HU78" s="40"/>
      <c r="HV78" s="40"/>
      <c r="HW78" s="40"/>
      <c r="HX78" s="40"/>
      <c r="HY78" s="40"/>
      <c r="HZ78" s="40"/>
      <c r="IA78" s="40"/>
      <c r="IB78" s="40"/>
      <c r="IC78" s="40"/>
      <c r="ID78" s="40"/>
      <c r="IE78" s="40"/>
      <c r="IF78" s="40"/>
      <c r="IG78" s="40"/>
      <c r="IH78" s="40"/>
      <c r="II78" s="40"/>
      <c r="IJ78" s="40"/>
      <c r="IK78" s="40"/>
      <c r="IL78" s="40"/>
      <c r="IM78" s="40"/>
      <c r="IN78" s="40"/>
      <c r="IO78" s="40"/>
      <c r="IP78" s="40"/>
      <c r="IQ78" s="40"/>
      <c r="IR78" s="40"/>
      <c r="IS78" s="40"/>
      <c r="IT78" s="40"/>
      <c r="IU78" s="40"/>
      <c r="IV78" s="40"/>
      <c r="IW78" s="40"/>
      <c r="IX78" s="40"/>
      <c r="IY78" s="40"/>
      <c r="IZ78" s="40"/>
      <c r="JA78" s="40"/>
      <c r="JB78" s="40"/>
      <c r="JC78" s="40"/>
      <c r="JD78" s="40"/>
      <c r="JE78" s="40"/>
      <c r="JF78" s="40"/>
      <c r="JG78" s="40"/>
      <c r="JH78" s="40"/>
      <c r="JI78" s="40"/>
      <c r="JJ78" s="40"/>
      <c r="JK78" s="40"/>
      <c r="JL78" s="40"/>
      <c r="JM78" s="40"/>
      <c r="JN78" s="40"/>
      <c r="JO78" s="40"/>
      <c r="JP78" s="40"/>
      <c r="JQ78" s="40"/>
      <c r="JR78" s="40"/>
      <c r="JS78" s="40"/>
      <c r="JT78" s="40"/>
      <c r="JU78" s="40"/>
      <c r="JV78" s="40"/>
      <c r="JW78" s="40"/>
      <c r="JX78" s="40"/>
      <c r="JY78" s="40"/>
      <c r="JZ78" s="40"/>
      <c r="KA78" s="40"/>
      <c r="KB78" s="40"/>
      <c r="KC78" s="40"/>
    </row>
    <row r="79" spans="1:289" x14ac:dyDescent="0.15"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A79" s="40"/>
      <c r="EB79" s="40"/>
      <c r="EC79" s="40"/>
      <c r="ED79" s="40"/>
      <c r="EE79" s="40"/>
      <c r="EF79" s="40"/>
      <c r="EG79" s="40"/>
      <c r="EH79" s="40"/>
      <c r="EI79" s="40"/>
      <c r="EJ79" s="40"/>
      <c r="EK79" s="40"/>
      <c r="EL79" s="40"/>
      <c r="EM79" s="40"/>
      <c r="EN79" s="40"/>
      <c r="EO79" s="40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  <c r="FI79" s="40"/>
      <c r="FJ79" s="40"/>
      <c r="FK79" s="40"/>
      <c r="FL79" s="40"/>
      <c r="FM79" s="40"/>
      <c r="FN79" s="40"/>
      <c r="FO79" s="40"/>
      <c r="FP79" s="40"/>
      <c r="FQ79" s="40"/>
      <c r="FR79" s="40"/>
      <c r="FS79" s="40"/>
      <c r="FT79" s="40"/>
      <c r="FU79" s="40"/>
      <c r="FV79" s="40"/>
      <c r="FW79" s="40"/>
      <c r="FX79" s="40"/>
      <c r="FY79" s="40"/>
      <c r="FZ79" s="40"/>
      <c r="GA79" s="40"/>
      <c r="GB79" s="40"/>
      <c r="GC79" s="40"/>
      <c r="GD79" s="40"/>
      <c r="GE79" s="40"/>
      <c r="GF79" s="40"/>
      <c r="GG79" s="40"/>
      <c r="GH79" s="40"/>
      <c r="GI79" s="40"/>
      <c r="GJ79" s="40"/>
      <c r="GK79" s="40"/>
      <c r="GL79" s="40"/>
      <c r="GM79" s="40"/>
      <c r="GN79" s="40"/>
      <c r="GO79" s="40"/>
      <c r="GP79" s="40"/>
      <c r="GQ79" s="40"/>
      <c r="GR79" s="40"/>
      <c r="GS79" s="40"/>
      <c r="GT79" s="40"/>
      <c r="GU79" s="40"/>
      <c r="GV79" s="40"/>
      <c r="GW79" s="40"/>
      <c r="GX79" s="40"/>
      <c r="GY79" s="40"/>
      <c r="GZ79" s="40"/>
      <c r="HA79" s="40"/>
      <c r="HB79" s="40"/>
      <c r="HC79" s="40"/>
      <c r="HD79" s="40"/>
      <c r="HE79" s="40"/>
      <c r="HF79" s="40"/>
      <c r="HG79" s="40"/>
      <c r="HH79" s="40"/>
      <c r="HI79" s="40"/>
      <c r="HJ79" s="40"/>
      <c r="HK79" s="40"/>
      <c r="HL79" s="40"/>
      <c r="HM79" s="40"/>
      <c r="HN79" s="40"/>
      <c r="HO79" s="40"/>
      <c r="HP79" s="40"/>
      <c r="HQ79" s="40"/>
      <c r="HR79" s="40"/>
      <c r="HS79" s="40"/>
      <c r="HT79" s="40"/>
      <c r="HU79" s="40"/>
      <c r="HV79" s="40"/>
      <c r="HW79" s="40"/>
      <c r="HX79" s="40"/>
      <c r="HY79" s="40"/>
      <c r="HZ79" s="40"/>
      <c r="IA79" s="40"/>
      <c r="IB79" s="40"/>
      <c r="IC79" s="40"/>
      <c r="ID79" s="40"/>
      <c r="IE79" s="40"/>
      <c r="IF79" s="40"/>
      <c r="IG79" s="40"/>
      <c r="IH79" s="40"/>
      <c r="II79" s="40"/>
      <c r="IJ79" s="40"/>
      <c r="IK79" s="40"/>
      <c r="IL79" s="40"/>
      <c r="IM79" s="40"/>
      <c r="IN79" s="40"/>
      <c r="IO79" s="40"/>
      <c r="IP79" s="40"/>
      <c r="IQ79" s="40"/>
      <c r="IR79" s="40"/>
      <c r="IS79" s="40"/>
      <c r="IT79" s="40"/>
      <c r="IU79" s="40"/>
      <c r="IV79" s="40"/>
      <c r="IW79" s="40"/>
      <c r="IX79" s="40"/>
      <c r="IY79" s="40"/>
      <c r="IZ79" s="40"/>
      <c r="JA79" s="40"/>
      <c r="JB79" s="40"/>
      <c r="JC79" s="40"/>
      <c r="JD79" s="40"/>
      <c r="JE79" s="40"/>
      <c r="JF79" s="40"/>
      <c r="JG79" s="40"/>
      <c r="JH79" s="40"/>
      <c r="JI79" s="40"/>
      <c r="JJ79" s="40"/>
      <c r="JK79" s="40"/>
      <c r="JL79" s="40"/>
      <c r="JM79" s="40"/>
      <c r="JN79" s="40"/>
      <c r="JO79" s="40"/>
      <c r="JP79" s="40"/>
      <c r="JQ79" s="40"/>
      <c r="JR79" s="40"/>
      <c r="JS79" s="40"/>
      <c r="JT79" s="40"/>
      <c r="JU79" s="40"/>
      <c r="JV79" s="40"/>
      <c r="JW79" s="40"/>
      <c r="JX79" s="40"/>
      <c r="JY79" s="40"/>
      <c r="JZ79" s="40"/>
      <c r="KA79" s="40"/>
      <c r="KB79" s="40"/>
      <c r="KC79" s="40"/>
    </row>
  </sheetData>
  <pageMargins left="0.75" right="0.75" top="1" bottom="1" header="0.5" footer="0.5"/>
  <pageSetup paperSize="9" scale="1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25" workbookViewId="0">
      <selection activeCell="G46" sqref="A46:G46"/>
    </sheetView>
  </sheetViews>
  <sheetFormatPr defaultRowHeight="15" x14ac:dyDescent="0.25"/>
  <cols>
    <col min="1" max="1" width="52.5703125" customWidth="1"/>
    <col min="2" max="2" width="13.5703125" customWidth="1"/>
    <col min="3" max="3" width="14.28515625" customWidth="1"/>
    <col min="4" max="4" width="16.140625" customWidth="1"/>
    <col min="5" max="5" width="15.140625" customWidth="1"/>
    <col min="6" max="6" width="10.42578125" customWidth="1"/>
    <col min="7" max="7" width="11.7109375" customWidth="1"/>
  </cols>
  <sheetData>
    <row r="1" spans="1:7" ht="39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6" t="s">
        <v>7</v>
      </c>
      <c r="B2" s="6"/>
      <c r="C2" s="6"/>
      <c r="D2" s="6"/>
      <c r="E2" s="6"/>
      <c r="F2" s="6"/>
      <c r="G2" s="5"/>
    </row>
    <row r="3" spans="1:7" x14ac:dyDescent="0.25">
      <c r="A3" s="22" t="s">
        <v>86</v>
      </c>
      <c r="B3" s="20">
        <v>26389.599999999999</v>
      </c>
      <c r="C3" s="20">
        <v>15685.98</v>
      </c>
      <c r="D3" s="20">
        <v>24720.98</v>
      </c>
      <c r="E3" s="20">
        <v>22068.51</v>
      </c>
      <c r="F3" s="32">
        <f>E3/B3*100</f>
        <v>83.625784399915119</v>
      </c>
      <c r="G3" s="30">
        <f>E3/D3*100</f>
        <v>89.270368731336703</v>
      </c>
    </row>
    <row r="4" spans="1:7" x14ac:dyDescent="0.25">
      <c r="A4" s="22" t="s">
        <v>87</v>
      </c>
      <c r="B4" s="20">
        <v>26389.599999999999</v>
      </c>
      <c r="C4" s="20">
        <v>15685.98</v>
      </c>
      <c r="D4" s="20">
        <v>24720.98</v>
      </c>
      <c r="E4" s="20">
        <v>22068.51</v>
      </c>
      <c r="F4" s="32">
        <f t="shared" ref="F4:F48" si="0">E4/B4*100</f>
        <v>83.625784399915119</v>
      </c>
      <c r="G4" s="30">
        <f t="shared" ref="G4:G48" si="1">E4/D4*100</f>
        <v>89.270368731336703</v>
      </c>
    </row>
    <row r="5" spans="1:7" x14ac:dyDescent="0.25">
      <c r="A5" s="22" t="s">
        <v>88</v>
      </c>
      <c r="B5" s="20">
        <v>26389.599999999999</v>
      </c>
      <c r="C5" s="20">
        <v>15685.98</v>
      </c>
      <c r="D5" s="20">
        <v>24720.98</v>
      </c>
      <c r="E5" s="20">
        <v>22068.51</v>
      </c>
      <c r="F5" s="32">
        <f t="shared" si="0"/>
        <v>83.625784399915119</v>
      </c>
      <c r="G5" s="30">
        <f t="shared" si="1"/>
        <v>89.270368731336703</v>
      </c>
    </row>
    <row r="6" spans="1:7" x14ac:dyDescent="0.25">
      <c r="A6" s="22" t="s">
        <v>89</v>
      </c>
      <c r="B6" s="21">
        <v>464.6</v>
      </c>
      <c r="C6" s="21">
        <v>467</v>
      </c>
      <c r="D6" s="21">
        <v>467</v>
      </c>
      <c r="E6" s="21">
        <v>464.56</v>
      </c>
      <c r="F6" s="32">
        <f t="shared" si="0"/>
        <v>99.991390443392163</v>
      </c>
      <c r="G6" s="30">
        <f t="shared" si="1"/>
        <v>99.477516059957168</v>
      </c>
    </row>
    <row r="7" spans="1:7" x14ac:dyDescent="0.25">
      <c r="A7" s="22" t="s">
        <v>90</v>
      </c>
      <c r="B7" s="21">
        <v>464.6</v>
      </c>
      <c r="C7" s="21">
        <v>467</v>
      </c>
      <c r="D7" s="21">
        <v>467</v>
      </c>
      <c r="E7" s="21">
        <v>464.56</v>
      </c>
      <c r="F7" s="32">
        <f t="shared" si="0"/>
        <v>99.991390443392163</v>
      </c>
      <c r="G7" s="30">
        <f t="shared" si="1"/>
        <v>99.477516059957168</v>
      </c>
    </row>
    <row r="8" spans="1:7" ht="26.25" x14ac:dyDescent="0.25">
      <c r="A8" s="22" t="s">
        <v>91</v>
      </c>
      <c r="B8" s="21">
        <v>464.6</v>
      </c>
      <c r="C8" s="21">
        <v>467</v>
      </c>
      <c r="D8" s="21">
        <v>467</v>
      </c>
      <c r="E8" s="21">
        <v>464.56</v>
      </c>
      <c r="F8" s="32">
        <f t="shared" si="0"/>
        <v>99.991390443392163</v>
      </c>
      <c r="G8" s="30">
        <f t="shared" si="1"/>
        <v>99.477516059957168</v>
      </c>
    </row>
    <row r="9" spans="1:7" x14ac:dyDescent="0.25">
      <c r="A9" s="22" t="s">
        <v>92</v>
      </c>
      <c r="B9" s="20">
        <v>85265.99</v>
      </c>
      <c r="C9" s="20">
        <v>85200</v>
      </c>
      <c r="D9" s="20">
        <f>D12+D11</f>
        <v>93200</v>
      </c>
      <c r="E9" s="20">
        <v>90001.62</v>
      </c>
      <c r="F9" s="32">
        <f t="shared" si="0"/>
        <v>105.5539494703574</v>
      </c>
      <c r="G9" s="30">
        <f t="shared" si="1"/>
        <v>96.568261802575108</v>
      </c>
    </row>
    <row r="10" spans="1:7" ht="26.25" x14ac:dyDescent="0.25">
      <c r="A10" s="22" t="s">
        <v>93</v>
      </c>
      <c r="B10" s="20">
        <v>12030.69</v>
      </c>
      <c r="C10" s="20">
        <v>11700</v>
      </c>
      <c r="D10" s="20">
        <v>19700</v>
      </c>
      <c r="E10" s="20">
        <v>16326.36</v>
      </c>
      <c r="F10" s="32">
        <f t="shared" si="0"/>
        <v>135.70593207870868</v>
      </c>
      <c r="G10" s="30">
        <f t="shared" si="1"/>
        <v>82.874923857868026</v>
      </c>
    </row>
    <row r="11" spans="1:7" ht="26.25" x14ac:dyDescent="0.25">
      <c r="A11" s="22" t="s">
        <v>94</v>
      </c>
      <c r="B11" s="20">
        <v>12030.69</v>
      </c>
      <c r="C11" s="20">
        <v>11700</v>
      </c>
      <c r="D11" s="20">
        <v>19700</v>
      </c>
      <c r="E11" s="20">
        <v>16326.36</v>
      </c>
      <c r="F11" s="32">
        <f t="shared" si="0"/>
        <v>135.70593207870868</v>
      </c>
      <c r="G11" s="30">
        <f t="shared" si="1"/>
        <v>82.874923857868026</v>
      </c>
    </row>
    <row r="12" spans="1:7" x14ac:dyDescent="0.25">
      <c r="A12" s="22" t="s">
        <v>95</v>
      </c>
      <c r="B12" s="20">
        <v>73235.3</v>
      </c>
      <c r="C12" s="20">
        <v>73500</v>
      </c>
      <c r="D12" s="20">
        <v>73500</v>
      </c>
      <c r="E12" s="20">
        <v>73675.259999999995</v>
      </c>
      <c r="F12" s="32">
        <f t="shared" si="0"/>
        <v>100.60074854612459</v>
      </c>
      <c r="G12" s="30">
        <f t="shared" si="1"/>
        <v>100.23844897959182</v>
      </c>
    </row>
    <row r="13" spans="1:7" x14ac:dyDescent="0.25">
      <c r="A13" s="22" t="s">
        <v>96</v>
      </c>
      <c r="B13" s="20">
        <v>73235.3</v>
      </c>
      <c r="C13" s="20">
        <v>73500</v>
      </c>
      <c r="D13" s="20">
        <v>73500</v>
      </c>
      <c r="E13" s="20">
        <v>73675.259999999995</v>
      </c>
      <c r="F13" s="32">
        <f t="shared" si="0"/>
        <v>100.60074854612459</v>
      </c>
      <c r="G13" s="30">
        <f t="shared" si="1"/>
        <v>100.23844897959182</v>
      </c>
    </row>
    <row r="14" spans="1:7" x14ac:dyDescent="0.25">
      <c r="A14" s="22" t="s">
        <v>97</v>
      </c>
      <c r="B14" s="20">
        <v>1543823.06</v>
      </c>
      <c r="C14" s="20">
        <v>1934431.52</v>
      </c>
      <c r="D14" s="20">
        <v>1935081.52</v>
      </c>
      <c r="E14" s="20">
        <v>1618806.39</v>
      </c>
      <c r="F14" s="32">
        <f t="shared" si="0"/>
        <v>104.85698989364751</v>
      </c>
      <c r="G14" s="30">
        <f t="shared" si="1"/>
        <v>83.655720612741931</v>
      </c>
    </row>
    <row r="15" spans="1:7" x14ac:dyDescent="0.25">
      <c r="A15" s="22" t="s">
        <v>98</v>
      </c>
      <c r="B15" s="20">
        <v>1543823.06</v>
      </c>
      <c r="C15" s="20">
        <v>1934431.52</v>
      </c>
      <c r="D15" s="20">
        <v>1935081.52</v>
      </c>
      <c r="E15" s="20">
        <v>1618806.39</v>
      </c>
      <c r="F15" s="32">
        <f t="shared" si="0"/>
        <v>104.85698989364751</v>
      </c>
      <c r="G15" s="30">
        <f t="shared" si="1"/>
        <v>83.655720612741931</v>
      </c>
    </row>
    <row r="16" spans="1:7" x14ac:dyDescent="0.25">
      <c r="A16" s="22" t="s">
        <v>99</v>
      </c>
      <c r="B16" s="20">
        <v>1543823.06</v>
      </c>
      <c r="C16" s="20">
        <v>1934431.52</v>
      </c>
      <c r="D16" s="20">
        <v>1935081.52</v>
      </c>
      <c r="E16" s="20">
        <v>1618806.39</v>
      </c>
      <c r="F16" s="32">
        <f t="shared" si="0"/>
        <v>104.85698989364751</v>
      </c>
      <c r="G16" s="30">
        <f t="shared" si="1"/>
        <v>83.655720612741931</v>
      </c>
    </row>
    <row r="17" spans="1:7" x14ac:dyDescent="0.25">
      <c r="A17" s="22" t="s">
        <v>100</v>
      </c>
      <c r="B17" s="20">
        <v>23754.43</v>
      </c>
      <c r="C17" s="20">
        <v>26372</v>
      </c>
      <c r="D17" s="20">
        <v>26372</v>
      </c>
      <c r="E17" s="20">
        <v>21920</v>
      </c>
      <c r="F17" s="32">
        <f t="shared" si="0"/>
        <v>92.277524655401123</v>
      </c>
      <c r="G17" s="30">
        <f t="shared" si="1"/>
        <v>83.118458971636585</v>
      </c>
    </row>
    <row r="18" spans="1:7" x14ac:dyDescent="0.25">
      <c r="A18" s="22" t="s">
        <v>101</v>
      </c>
      <c r="B18" s="20">
        <v>23754.43</v>
      </c>
      <c r="C18" s="20">
        <v>26372</v>
      </c>
      <c r="D18" s="20">
        <v>26372</v>
      </c>
      <c r="E18" s="20">
        <v>21920</v>
      </c>
      <c r="F18" s="32">
        <f t="shared" si="0"/>
        <v>92.277524655401123</v>
      </c>
      <c r="G18" s="30">
        <f t="shared" si="1"/>
        <v>83.118458971636585</v>
      </c>
    </row>
    <row r="19" spans="1:7" x14ac:dyDescent="0.25">
      <c r="A19" s="22" t="s">
        <v>102</v>
      </c>
      <c r="B19" s="20">
        <v>23754.43</v>
      </c>
      <c r="C19" s="20">
        <v>26372</v>
      </c>
      <c r="D19" s="20">
        <v>26372</v>
      </c>
      <c r="E19" s="20">
        <v>21920</v>
      </c>
      <c r="F19" s="32">
        <f t="shared" si="0"/>
        <v>92.277524655401123</v>
      </c>
      <c r="G19" s="30">
        <f t="shared" si="1"/>
        <v>83.118458971636585</v>
      </c>
    </row>
    <row r="20" spans="1:7" x14ac:dyDescent="0.25">
      <c r="A20" s="37" t="s">
        <v>26</v>
      </c>
      <c r="B20" s="31">
        <v>1679697.68</v>
      </c>
      <c r="C20" s="31">
        <v>2062156.5</v>
      </c>
      <c r="D20" s="31">
        <v>2079841.5</v>
      </c>
      <c r="E20" s="31">
        <v>1753261.08</v>
      </c>
      <c r="F20" s="33">
        <f t="shared" si="0"/>
        <v>104.37956192211924</v>
      </c>
      <c r="G20" s="34">
        <f t="shared" si="1"/>
        <v>84.297821733050341</v>
      </c>
    </row>
    <row r="21" spans="1:7" x14ac:dyDescent="0.25">
      <c r="A21" s="22" t="s">
        <v>86</v>
      </c>
      <c r="B21" s="20">
        <v>26389.62</v>
      </c>
      <c r="C21" s="20">
        <v>15685.98</v>
      </c>
      <c r="D21" s="20">
        <v>15685.98</v>
      </c>
      <c r="E21" s="20">
        <v>24350.17</v>
      </c>
      <c r="F21" s="32">
        <f t="shared" si="0"/>
        <v>92.271772007327129</v>
      </c>
      <c r="G21" s="30">
        <f t="shared" si="1"/>
        <v>155.23524829178669</v>
      </c>
    </row>
    <row r="22" spans="1:7" x14ac:dyDescent="0.25">
      <c r="A22" s="22" t="s">
        <v>87</v>
      </c>
      <c r="B22" s="20">
        <v>26389.62</v>
      </c>
      <c r="C22" s="20">
        <v>15685.98</v>
      </c>
      <c r="D22" s="20">
        <v>15685.98</v>
      </c>
      <c r="E22" s="20">
        <v>24350.17</v>
      </c>
      <c r="F22" s="32">
        <f t="shared" si="0"/>
        <v>92.271772007327129</v>
      </c>
      <c r="G22" s="30">
        <f t="shared" si="1"/>
        <v>155.23524829178669</v>
      </c>
    </row>
    <row r="23" spans="1:7" x14ac:dyDescent="0.25">
      <c r="A23" s="22" t="s">
        <v>89</v>
      </c>
      <c r="B23" s="21">
        <v>785.92</v>
      </c>
      <c r="C23" s="20">
        <v>1819.13</v>
      </c>
      <c r="D23" s="20">
        <v>1819.13</v>
      </c>
      <c r="E23" s="21">
        <v>523.75</v>
      </c>
      <c r="F23" s="32">
        <f t="shared" si="0"/>
        <v>66.641642915309447</v>
      </c>
      <c r="G23" s="30">
        <f t="shared" si="1"/>
        <v>28.791235370754148</v>
      </c>
    </row>
    <row r="24" spans="1:7" x14ac:dyDescent="0.25">
      <c r="A24" s="22" t="s">
        <v>90</v>
      </c>
      <c r="B24" s="19"/>
      <c r="C24" s="21">
        <v>467</v>
      </c>
      <c r="D24" s="21">
        <v>467</v>
      </c>
      <c r="E24" s="19"/>
      <c r="F24" s="32"/>
      <c r="G24" s="30"/>
    </row>
    <row r="25" spans="1:7" ht="26.25" x14ac:dyDescent="0.25">
      <c r="A25" s="22" t="s">
        <v>91</v>
      </c>
      <c r="B25" s="19"/>
      <c r="C25" s="21">
        <v>467</v>
      </c>
      <c r="D25" s="21">
        <v>467</v>
      </c>
      <c r="E25" s="19"/>
      <c r="F25" s="32" t="e">
        <f t="shared" si="0"/>
        <v>#DIV/0!</v>
      </c>
      <c r="G25" s="30">
        <f t="shared" si="1"/>
        <v>0</v>
      </c>
    </row>
    <row r="26" spans="1:7" ht="26.25" x14ac:dyDescent="0.25">
      <c r="A26" s="22" t="s">
        <v>103</v>
      </c>
      <c r="B26" s="21">
        <v>785.92</v>
      </c>
      <c r="C26" s="20">
        <v>1352.13</v>
      </c>
      <c r="D26" s="20">
        <v>1352.13</v>
      </c>
      <c r="E26" s="21">
        <v>523.75</v>
      </c>
      <c r="F26" s="32">
        <f t="shared" si="0"/>
        <v>66.641642915309447</v>
      </c>
      <c r="G26" s="30">
        <f t="shared" si="1"/>
        <v>38.735180788829467</v>
      </c>
    </row>
    <row r="27" spans="1:7" ht="26.25" x14ac:dyDescent="0.25">
      <c r="A27" s="22" t="s">
        <v>104</v>
      </c>
      <c r="B27" s="21">
        <v>785.92</v>
      </c>
      <c r="C27" s="20">
        <v>1352.13</v>
      </c>
      <c r="D27" s="20">
        <v>1352.13</v>
      </c>
      <c r="E27" s="21">
        <v>523.75</v>
      </c>
      <c r="F27" s="32">
        <f t="shared" si="0"/>
        <v>66.641642915309447</v>
      </c>
      <c r="G27" s="30">
        <f t="shared" si="1"/>
        <v>38.735180788829467</v>
      </c>
    </row>
    <row r="28" spans="1:7" x14ac:dyDescent="0.25">
      <c r="A28" s="22" t="s">
        <v>92</v>
      </c>
      <c r="B28" s="20">
        <v>85204.03</v>
      </c>
      <c r="C28" s="20">
        <v>85528.2</v>
      </c>
      <c r="D28" s="20">
        <v>85528.2</v>
      </c>
      <c r="E28" s="20">
        <v>90699.91</v>
      </c>
      <c r="F28" s="32">
        <f t="shared" si="0"/>
        <v>106.45025828003676</v>
      </c>
      <c r="G28" s="30">
        <f t="shared" si="1"/>
        <v>106.04678924612001</v>
      </c>
    </row>
    <row r="29" spans="1:7" ht="26.25" x14ac:dyDescent="0.25">
      <c r="A29" s="22" t="s">
        <v>93</v>
      </c>
      <c r="B29" s="20">
        <v>11897.04</v>
      </c>
      <c r="C29" s="20">
        <v>11700</v>
      </c>
      <c r="D29" s="20">
        <v>19700</v>
      </c>
      <c r="E29" s="20">
        <v>16637.060000000001</v>
      </c>
      <c r="F29" s="32">
        <f t="shared" si="0"/>
        <v>139.84201112209425</v>
      </c>
      <c r="G29" s="30">
        <f t="shared" si="1"/>
        <v>84.452081218274117</v>
      </c>
    </row>
    <row r="30" spans="1:7" ht="26.25" x14ac:dyDescent="0.25">
      <c r="A30" s="22" t="s">
        <v>94</v>
      </c>
      <c r="B30" s="20">
        <v>11897.04</v>
      </c>
      <c r="C30" s="20">
        <v>11700</v>
      </c>
      <c r="D30" s="20">
        <v>19700</v>
      </c>
      <c r="E30" s="20">
        <v>16637.060000000001</v>
      </c>
      <c r="F30" s="32">
        <f t="shared" si="0"/>
        <v>139.84201112209425</v>
      </c>
      <c r="G30" s="30">
        <f t="shared" si="1"/>
        <v>84.452081218274117</v>
      </c>
    </row>
    <row r="31" spans="1:7" x14ac:dyDescent="0.25">
      <c r="A31" s="22" t="s">
        <v>95</v>
      </c>
      <c r="B31" s="20">
        <v>73235.3</v>
      </c>
      <c r="C31" s="20">
        <v>73500</v>
      </c>
      <c r="D31" s="20">
        <v>73500</v>
      </c>
      <c r="E31" s="20">
        <v>73768.63</v>
      </c>
      <c r="F31" s="32">
        <f t="shared" si="0"/>
        <v>100.72824170857497</v>
      </c>
      <c r="G31" s="30">
        <f t="shared" si="1"/>
        <v>100.36548299319728</v>
      </c>
    </row>
    <row r="32" spans="1:7" x14ac:dyDescent="0.25">
      <c r="A32" s="22" t="s">
        <v>96</v>
      </c>
      <c r="B32" s="20">
        <v>73235.3</v>
      </c>
      <c r="C32" s="20">
        <v>73500</v>
      </c>
      <c r="D32" s="20">
        <v>73500</v>
      </c>
      <c r="E32" s="20">
        <v>73768.63</v>
      </c>
      <c r="F32" s="32">
        <f t="shared" si="0"/>
        <v>100.72824170857497</v>
      </c>
      <c r="G32" s="30">
        <f t="shared" si="1"/>
        <v>100.36548299319728</v>
      </c>
    </row>
    <row r="33" spans="1:7" x14ac:dyDescent="0.25">
      <c r="A33" s="22" t="s">
        <v>105</v>
      </c>
      <c r="B33" s="21">
        <v>71.69</v>
      </c>
      <c r="C33" s="21">
        <v>328.2</v>
      </c>
      <c r="D33" s="21">
        <v>328.2</v>
      </c>
      <c r="E33" s="21">
        <v>294.22000000000003</v>
      </c>
      <c r="F33" s="32">
        <f t="shared" si="0"/>
        <v>410.40591435346636</v>
      </c>
      <c r="G33" s="30">
        <f t="shared" si="1"/>
        <v>89.646556977452789</v>
      </c>
    </row>
    <row r="34" spans="1:7" ht="26.25" x14ac:dyDescent="0.25">
      <c r="A34" s="22" t="s">
        <v>106</v>
      </c>
      <c r="B34" s="21">
        <v>71.69</v>
      </c>
      <c r="C34" s="21">
        <v>328.2</v>
      </c>
      <c r="D34" s="21">
        <v>328.2</v>
      </c>
      <c r="E34" s="21">
        <v>294.22000000000003</v>
      </c>
      <c r="F34" s="32">
        <f t="shared" si="0"/>
        <v>410.40591435346636</v>
      </c>
      <c r="G34" s="30">
        <f t="shared" si="1"/>
        <v>89.646556977452789</v>
      </c>
    </row>
    <row r="35" spans="1:7" x14ac:dyDescent="0.25">
      <c r="A35" s="22" t="s">
        <v>97</v>
      </c>
      <c r="B35" s="20">
        <v>1539911.67</v>
      </c>
      <c r="C35" s="20">
        <v>1940971.6</v>
      </c>
      <c r="D35" s="20">
        <f>1940971.6+650</f>
        <v>1941621.6</v>
      </c>
      <c r="E35" s="20">
        <v>1759787.54</v>
      </c>
      <c r="F35" s="32">
        <f t="shared" si="0"/>
        <v>114.27847286851201</v>
      </c>
      <c r="G35" s="30">
        <f t="shared" si="1"/>
        <v>90.634938342259886</v>
      </c>
    </row>
    <row r="36" spans="1:7" x14ac:dyDescent="0.25">
      <c r="A36" s="22" t="s">
        <v>98</v>
      </c>
      <c r="B36" s="20">
        <v>1539248.97</v>
      </c>
      <c r="C36" s="20">
        <v>1934431.52</v>
      </c>
      <c r="D36" s="20">
        <f>1934431.52+650</f>
        <v>1935081.52</v>
      </c>
      <c r="E36" s="20">
        <v>1755452.45</v>
      </c>
      <c r="F36" s="32">
        <f t="shared" si="0"/>
        <v>114.04603700985423</v>
      </c>
      <c r="G36" s="30">
        <f t="shared" si="1"/>
        <v>90.71723500310209</v>
      </c>
    </row>
    <row r="37" spans="1:7" x14ac:dyDescent="0.25">
      <c r="A37" s="22" t="s">
        <v>99</v>
      </c>
      <c r="B37" s="20">
        <v>1539248.97</v>
      </c>
      <c r="C37" s="20">
        <v>1934431.52</v>
      </c>
      <c r="D37" s="20">
        <f>1934431.52+650</f>
        <v>1935081.52</v>
      </c>
      <c r="E37" s="20">
        <v>1755452.45</v>
      </c>
      <c r="F37" s="32">
        <f t="shared" si="0"/>
        <v>114.04603700985423</v>
      </c>
      <c r="G37" s="30">
        <f t="shared" si="1"/>
        <v>90.71723500310209</v>
      </c>
    </row>
    <row r="38" spans="1:7" x14ac:dyDescent="0.25">
      <c r="A38" s="22" t="s">
        <v>107</v>
      </c>
      <c r="B38" s="21">
        <v>662.7</v>
      </c>
      <c r="C38" s="20">
        <v>6540.08</v>
      </c>
      <c r="D38" s="20">
        <v>6540.08</v>
      </c>
      <c r="E38" s="20">
        <v>4335.09</v>
      </c>
      <c r="F38" s="32">
        <f t="shared" si="0"/>
        <v>654.15572657310997</v>
      </c>
      <c r="G38" s="30">
        <f t="shared" si="1"/>
        <v>66.284968991205005</v>
      </c>
    </row>
    <row r="39" spans="1:7" ht="26.25" x14ac:dyDescent="0.25">
      <c r="A39" s="22" t="s">
        <v>108</v>
      </c>
      <c r="B39" s="21">
        <v>662.7</v>
      </c>
      <c r="C39" s="20">
        <v>6540.08</v>
      </c>
      <c r="D39" s="20">
        <v>6540.08</v>
      </c>
      <c r="E39" s="20">
        <v>4335.09</v>
      </c>
      <c r="F39" s="32">
        <f t="shared" si="0"/>
        <v>654.15572657310997</v>
      </c>
      <c r="G39" s="30">
        <f t="shared" si="1"/>
        <v>66.284968991205005</v>
      </c>
    </row>
    <row r="40" spans="1:7" x14ac:dyDescent="0.25">
      <c r="A40" s="22" t="s">
        <v>100</v>
      </c>
      <c r="B40" s="20">
        <v>15265.98</v>
      </c>
      <c r="C40" s="20">
        <v>46132.68</v>
      </c>
      <c r="D40" s="20">
        <v>46132.68</v>
      </c>
      <c r="E40" s="20">
        <v>21721.63</v>
      </c>
      <c r="F40" s="32">
        <f t="shared" si="0"/>
        <v>142.28781905911052</v>
      </c>
      <c r="G40" s="30">
        <f t="shared" si="1"/>
        <v>47.085124904948081</v>
      </c>
    </row>
    <row r="41" spans="1:7" x14ac:dyDescent="0.25">
      <c r="A41" s="22" t="s">
        <v>101</v>
      </c>
      <c r="B41" s="20">
        <v>7804.39</v>
      </c>
      <c r="C41" s="20">
        <v>26372</v>
      </c>
      <c r="D41" s="20">
        <v>26372</v>
      </c>
      <c r="E41" s="20">
        <v>11887.37</v>
      </c>
      <c r="F41" s="32">
        <f t="shared" si="0"/>
        <v>152.3164526631806</v>
      </c>
      <c r="G41" s="30">
        <f t="shared" si="1"/>
        <v>45.075724252995606</v>
      </c>
    </row>
    <row r="42" spans="1:7" x14ac:dyDescent="0.25">
      <c r="A42" s="22" t="s">
        <v>102</v>
      </c>
      <c r="B42" s="20">
        <v>7804.39</v>
      </c>
      <c r="C42" s="20">
        <v>26372</v>
      </c>
      <c r="D42" s="20">
        <v>26372</v>
      </c>
      <c r="E42" s="20">
        <v>11887.37</v>
      </c>
      <c r="F42" s="32">
        <f t="shared" si="0"/>
        <v>152.3164526631806</v>
      </c>
      <c r="G42" s="30">
        <f t="shared" si="1"/>
        <v>45.075724252995606</v>
      </c>
    </row>
    <row r="43" spans="1:7" x14ac:dyDescent="0.25">
      <c r="A43" s="22" t="s">
        <v>109</v>
      </c>
      <c r="B43" s="20">
        <v>7461.59</v>
      </c>
      <c r="C43" s="20">
        <v>19760.68</v>
      </c>
      <c r="D43" s="20">
        <v>19760.68</v>
      </c>
      <c r="E43" s="20">
        <v>9834.26</v>
      </c>
      <c r="F43" s="32">
        <f t="shared" si="0"/>
        <v>131.79845046431123</v>
      </c>
      <c r="G43" s="30">
        <f t="shared" si="1"/>
        <v>49.766809644202525</v>
      </c>
    </row>
    <row r="44" spans="1:7" ht="26.25" x14ac:dyDescent="0.25">
      <c r="A44" s="22" t="s">
        <v>110</v>
      </c>
      <c r="B44" s="20">
        <v>7461.59</v>
      </c>
      <c r="C44" s="20">
        <v>19760.68</v>
      </c>
      <c r="D44" s="20">
        <v>19760.68</v>
      </c>
      <c r="E44" s="20">
        <v>9834.26</v>
      </c>
      <c r="F44" s="32">
        <f t="shared" si="0"/>
        <v>131.79845046431123</v>
      </c>
      <c r="G44" s="30">
        <f t="shared" si="1"/>
        <v>49.766809644202525</v>
      </c>
    </row>
    <row r="45" spans="1:7" ht="39" x14ac:dyDescent="0.25">
      <c r="A45" s="22" t="s">
        <v>111</v>
      </c>
      <c r="B45" s="19"/>
      <c r="C45" s="20">
        <v>1729.88</v>
      </c>
      <c r="D45" s="20">
        <v>1729.88</v>
      </c>
      <c r="E45" s="19"/>
      <c r="F45" s="32" t="e">
        <f t="shared" si="0"/>
        <v>#DIV/0!</v>
      </c>
      <c r="G45" s="30">
        <f t="shared" si="1"/>
        <v>0</v>
      </c>
    </row>
    <row r="46" spans="1:7" ht="39" x14ac:dyDescent="0.25">
      <c r="A46" s="22" t="s">
        <v>112</v>
      </c>
      <c r="B46" s="19"/>
      <c r="C46" s="20">
        <v>1729.88</v>
      </c>
      <c r="D46" s="20">
        <v>1729.88</v>
      </c>
      <c r="E46" s="19"/>
      <c r="F46" s="32" t="e">
        <f t="shared" si="0"/>
        <v>#DIV/0!</v>
      </c>
      <c r="G46" s="30">
        <f t="shared" si="1"/>
        <v>0</v>
      </c>
    </row>
    <row r="47" spans="1:7" ht="26.25" x14ac:dyDescent="0.25">
      <c r="A47" s="22" t="s">
        <v>113</v>
      </c>
      <c r="B47" s="19"/>
      <c r="C47" s="20">
        <v>1729.88</v>
      </c>
      <c r="D47" s="20">
        <v>1729.88</v>
      </c>
      <c r="E47" s="19"/>
      <c r="F47" s="32" t="e">
        <f t="shared" si="0"/>
        <v>#DIV/0!</v>
      </c>
      <c r="G47" s="30">
        <f t="shared" si="1"/>
        <v>0</v>
      </c>
    </row>
    <row r="48" spans="1:7" x14ac:dyDescent="0.25">
      <c r="A48" s="37" t="s">
        <v>79</v>
      </c>
      <c r="B48" s="31">
        <v>1667557.22</v>
      </c>
      <c r="C48" s="31">
        <v>2091867.47</v>
      </c>
      <c r="D48" s="31">
        <v>2109552.4700000002</v>
      </c>
      <c r="E48" s="31">
        <v>1897083</v>
      </c>
      <c r="F48" s="33">
        <f t="shared" si="0"/>
        <v>113.76419215167921</v>
      </c>
      <c r="G48" s="34">
        <f t="shared" si="1"/>
        <v>89.928220652411639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</sheetData>
  <pageMargins left="0.7" right="0.7" top="0.75" bottom="0.75" header="0.3" footer="0.3"/>
  <pageSetup paperSize="9" scale="51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sqref="A1:G5"/>
    </sheetView>
  </sheetViews>
  <sheetFormatPr defaultRowHeight="15" x14ac:dyDescent="0.25"/>
  <cols>
    <col min="1" max="1" width="33.140625" customWidth="1"/>
    <col min="2" max="2" width="19.5703125" customWidth="1"/>
    <col min="3" max="4" width="21.28515625" customWidth="1"/>
    <col min="5" max="5" width="19.7109375" customWidth="1"/>
    <col min="6" max="6" width="17.5703125" customWidth="1"/>
    <col min="7" max="7" width="14.7109375" customWidth="1"/>
  </cols>
  <sheetData>
    <row r="1" spans="1:7" ht="34.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6" t="s">
        <v>7</v>
      </c>
      <c r="B2" s="6"/>
      <c r="C2" s="6"/>
      <c r="D2" s="6"/>
      <c r="E2" s="6"/>
      <c r="F2" s="6"/>
      <c r="G2" s="5"/>
    </row>
    <row r="3" spans="1:7" x14ac:dyDescent="0.25">
      <c r="A3" s="23" t="s">
        <v>114</v>
      </c>
      <c r="B3" s="10">
        <v>1667557.22</v>
      </c>
      <c r="C3" s="10">
        <v>2091867.47</v>
      </c>
      <c r="D3" s="10">
        <v>2109552.4700000002</v>
      </c>
      <c r="E3" s="10">
        <v>1897083</v>
      </c>
      <c r="F3" s="28">
        <f>E3/B3*100</f>
        <v>113.76419215167921</v>
      </c>
      <c r="G3" s="30">
        <f>E3/D3*100</f>
        <v>89.928220652411639</v>
      </c>
    </row>
    <row r="4" spans="1:7" x14ac:dyDescent="0.25">
      <c r="A4" s="37" t="s">
        <v>26</v>
      </c>
      <c r="B4" s="31">
        <v>1679697.68</v>
      </c>
      <c r="C4" s="31">
        <v>2062156.5</v>
      </c>
      <c r="D4" s="31">
        <v>2109552.4700000002</v>
      </c>
      <c r="E4" s="31">
        <v>1753261.08</v>
      </c>
      <c r="F4" s="36">
        <f t="shared" ref="F4:F5" si="0">E4/B4*100</f>
        <v>104.37956192211924</v>
      </c>
      <c r="G4" s="34">
        <f t="shared" ref="G4:G5" si="1">E4/D4*100</f>
        <v>83.110569892580102</v>
      </c>
    </row>
    <row r="5" spans="1:7" x14ac:dyDescent="0.25">
      <c r="A5" s="37" t="s">
        <v>79</v>
      </c>
      <c r="B5" s="31">
        <v>1667557.22</v>
      </c>
      <c r="C5" s="31">
        <v>2091867.47</v>
      </c>
      <c r="D5" s="31">
        <v>2109552.4700000002</v>
      </c>
      <c r="E5" s="31">
        <v>1897083</v>
      </c>
      <c r="F5" s="36">
        <f t="shared" si="0"/>
        <v>113.76419215167921</v>
      </c>
      <c r="G5" s="34">
        <f t="shared" si="1"/>
        <v>89.928220652411639</v>
      </c>
    </row>
  </sheetData>
  <pageMargins left="0.7" right="0.7" top="0.75" bottom="0.75" header="0.3" footer="0.3"/>
  <pageSetup paperSize="9" scale="60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6"/>
  <sheetViews>
    <sheetView workbookViewId="0">
      <selection activeCell="A2" sqref="A2:E2"/>
    </sheetView>
  </sheetViews>
  <sheetFormatPr defaultRowHeight="15" x14ac:dyDescent="0.25"/>
  <cols>
    <col min="1" max="1" width="76.85546875" customWidth="1"/>
    <col min="2" max="2" width="13.42578125" customWidth="1"/>
    <col min="3" max="3" width="16.85546875" customWidth="1"/>
    <col min="4" max="4" width="18.140625" customWidth="1"/>
    <col min="5" max="5" width="13" customWidth="1"/>
  </cols>
  <sheetData>
    <row r="1" spans="1:5" ht="15.75" thickBot="1" x14ac:dyDescent="0.3">
      <c r="A1" s="1"/>
      <c r="B1" s="1"/>
      <c r="C1" s="1"/>
      <c r="D1" s="1"/>
      <c r="E1" s="1"/>
    </row>
    <row r="2" spans="1:5" ht="24" customHeight="1" thickBot="1" x14ac:dyDescent="0.3">
      <c r="A2" s="3" t="s">
        <v>0</v>
      </c>
      <c r="B2" s="3" t="s">
        <v>115</v>
      </c>
      <c r="C2" s="3" t="s">
        <v>116</v>
      </c>
      <c r="D2" s="3" t="s">
        <v>117</v>
      </c>
      <c r="E2" s="3" t="s">
        <v>118</v>
      </c>
    </row>
    <row r="3" spans="1:5" x14ac:dyDescent="0.25">
      <c r="A3" s="37" t="s">
        <v>119</v>
      </c>
      <c r="B3" s="31">
        <v>2091867.47</v>
      </c>
      <c r="C3" s="31">
        <v>2109552.4700000002</v>
      </c>
      <c r="D3" s="31">
        <v>1897083</v>
      </c>
      <c r="E3" s="36">
        <f>D3/C3*100</f>
        <v>89.928220652411639</v>
      </c>
    </row>
    <row r="4" spans="1:5" x14ac:dyDescent="0.25">
      <c r="A4" s="23" t="s">
        <v>86</v>
      </c>
      <c r="B4" s="10">
        <v>15685.98</v>
      </c>
      <c r="C4" s="10">
        <v>24720.98</v>
      </c>
      <c r="D4" s="10">
        <v>24350.17</v>
      </c>
      <c r="E4" s="28">
        <f t="shared" ref="E4:E64" si="0">D4/C4*100</f>
        <v>98.50001901219126</v>
      </c>
    </row>
    <row r="5" spans="1:5" x14ac:dyDescent="0.25">
      <c r="A5" s="23" t="s">
        <v>120</v>
      </c>
      <c r="B5" s="10">
        <v>15685.98</v>
      </c>
      <c r="C5" s="10">
        <v>24720.98</v>
      </c>
      <c r="D5" s="10">
        <v>24350.17</v>
      </c>
      <c r="E5" s="28">
        <f t="shared" si="0"/>
        <v>98.50001901219126</v>
      </c>
    </row>
    <row r="6" spans="1:5" x14ac:dyDescent="0.25">
      <c r="A6" s="23" t="s">
        <v>89</v>
      </c>
      <c r="B6" s="10">
        <v>1819.13</v>
      </c>
      <c r="C6" s="10">
        <v>1819.13</v>
      </c>
      <c r="D6" s="12">
        <v>523.75</v>
      </c>
      <c r="E6" s="28">
        <f t="shared" si="0"/>
        <v>28.791235370754148</v>
      </c>
    </row>
    <row r="7" spans="1:5" x14ac:dyDescent="0.25">
      <c r="A7" s="23" t="s">
        <v>121</v>
      </c>
      <c r="B7" s="12">
        <v>467</v>
      </c>
      <c r="C7" s="12">
        <v>467</v>
      </c>
      <c r="D7" s="9"/>
      <c r="E7" s="28">
        <f t="shared" si="0"/>
        <v>0</v>
      </c>
    </row>
    <row r="8" spans="1:5" x14ac:dyDescent="0.25">
      <c r="A8" s="23" t="s">
        <v>91</v>
      </c>
      <c r="B8" s="12">
        <v>467</v>
      </c>
      <c r="C8" s="12">
        <v>467</v>
      </c>
      <c r="D8" s="9"/>
      <c r="E8" s="28">
        <f t="shared" si="0"/>
        <v>0</v>
      </c>
    </row>
    <row r="9" spans="1:5" x14ac:dyDescent="0.25">
      <c r="A9" s="23" t="s">
        <v>122</v>
      </c>
      <c r="B9" s="10">
        <v>1352.13</v>
      </c>
      <c r="C9" s="10">
        <v>1352.13</v>
      </c>
      <c r="D9" s="12">
        <v>523.75</v>
      </c>
      <c r="E9" s="28">
        <f t="shared" si="0"/>
        <v>38.735180788829467</v>
      </c>
    </row>
    <row r="10" spans="1:5" x14ac:dyDescent="0.25">
      <c r="A10" s="23" t="s">
        <v>104</v>
      </c>
      <c r="B10" s="10">
        <v>1352.13</v>
      </c>
      <c r="C10" s="10">
        <v>1352.13</v>
      </c>
      <c r="D10" s="12">
        <v>523.75</v>
      </c>
      <c r="E10" s="28">
        <f t="shared" si="0"/>
        <v>38.735180788829467</v>
      </c>
    </row>
    <row r="11" spans="1:5" x14ac:dyDescent="0.25">
      <c r="A11" s="23" t="s">
        <v>92</v>
      </c>
      <c r="B11" s="10">
        <v>85528.2</v>
      </c>
      <c r="C11" s="10">
        <v>93528.2</v>
      </c>
      <c r="D11" s="10">
        <v>90699.91</v>
      </c>
      <c r="E11" s="28">
        <f t="shared" si="0"/>
        <v>96.976002959535208</v>
      </c>
    </row>
    <row r="12" spans="1:5" x14ac:dyDescent="0.25">
      <c r="A12" s="23" t="s">
        <v>123</v>
      </c>
      <c r="B12" s="10">
        <v>11700</v>
      </c>
      <c r="C12" s="10">
        <v>19700</v>
      </c>
      <c r="D12" s="10">
        <v>16637.060000000001</v>
      </c>
      <c r="E12" s="28">
        <f t="shared" si="0"/>
        <v>84.452081218274117</v>
      </c>
    </row>
    <row r="13" spans="1:5" x14ac:dyDescent="0.25">
      <c r="A13" s="23" t="s">
        <v>94</v>
      </c>
      <c r="B13" s="10">
        <v>11700</v>
      </c>
      <c r="C13" s="10">
        <v>19700</v>
      </c>
      <c r="D13" s="10">
        <v>16637.060000000001</v>
      </c>
      <c r="E13" s="28">
        <f t="shared" si="0"/>
        <v>84.452081218274117</v>
      </c>
    </row>
    <row r="14" spans="1:5" x14ac:dyDescent="0.25">
      <c r="A14" s="23" t="s">
        <v>124</v>
      </c>
      <c r="B14" s="10">
        <v>73500</v>
      </c>
      <c r="C14" s="10">
        <v>73500</v>
      </c>
      <c r="D14" s="10">
        <v>73768.63</v>
      </c>
      <c r="E14" s="28">
        <f t="shared" si="0"/>
        <v>100.36548299319728</v>
      </c>
    </row>
    <row r="15" spans="1:5" x14ac:dyDescent="0.25">
      <c r="A15" s="23" t="s">
        <v>96</v>
      </c>
      <c r="B15" s="10">
        <v>73500</v>
      </c>
      <c r="C15" s="10">
        <v>73500</v>
      </c>
      <c r="D15" s="10">
        <v>73768.63</v>
      </c>
      <c r="E15" s="28">
        <f t="shared" si="0"/>
        <v>100.36548299319728</v>
      </c>
    </row>
    <row r="16" spans="1:5" x14ac:dyDescent="0.25">
      <c r="A16" s="23" t="s">
        <v>125</v>
      </c>
      <c r="B16" s="12">
        <v>328.2</v>
      </c>
      <c r="C16" s="12">
        <v>328.2</v>
      </c>
      <c r="D16" s="12">
        <v>294.22000000000003</v>
      </c>
      <c r="E16" s="28">
        <f t="shared" si="0"/>
        <v>89.646556977452789</v>
      </c>
    </row>
    <row r="17" spans="1:5" ht="26.25" x14ac:dyDescent="0.25">
      <c r="A17" s="23" t="s">
        <v>106</v>
      </c>
      <c r="B17" s="12">
        <v>328.2</v>
      </c>
      <c r="C17" s="12">
        <v>328.2</v>
      </c>
      <c r="D17" s="12">
        <v>294.22000000000003</v>
      </c>
      <c r="E17" s="28">
        <f t="shared" si="0"/>
        <v>89.646556977452789</v>
      </c>
    </row>
    <row r="18" spans="1:5" x14ac:dyDescent="0.25">
      <c r="A18" s="23" t="s">
        <v>97</v>
      </c>
      <c r="B18" s="10">
        <v>1940971.6</v>
      </c>
      <c r="C18" s="10">
        <v>1941621.6</v>
      </c>
      <c r="D18" s="10">
        <v>1759787.54</v>
      </c>
      <c r="E18" s="28">
        <f t="shared" si="0"/>
        <v>90.634938342259886</v>
      </c>
    </row>
    <row r="19" spans="1:5" x14ac:dyDescent="0.25">
      <c r="A19" s="23" t="s">
        <v>126</v>
      </c>
      <c r="B19" s="10">
        <v>1934431.52</v>
      </c>
      <c r="C19" s="10">
        <v>1941621.6</v>
      </c>
      <c r="D19" s="10">
        <v>1755452.45</v>
      </c>
      <c r="E19" s="28">
        <f t="shared" si="0"/>
        <v>90.411666722290278</v>
      </c>
    </row>
    <row r="20" spans="1:5" x14ac:dyDescent="0.25">
      <c r="A20" s="23" t="s">
        <v>99</v>
      </c>
      <c r="B20" s="10">
        <v>1934431.52</v>
      </c>
      <c r="C20" s="10">
        <v>1941621.6</v>
      </c>
      <c r="D20" s="10">
        <v>1755452.45</v>
      </c>
      <c r="E20" s="28">
        <f t="shared" si="0"/>
        <v>90.411666722290278</v>
      </c>
    </row>
    <row r="21" spans="1:5" x14ac:dyDescent="0.25">
      <c r="A21" s="23" t="s">
        <v>127</v>
      </c>
      <c r="B21" s="10">
        <v>6540.08</v>
      </c>
      <c r="C21" s="10">
        <v>6540.08</v>
      </c>
      <c r="D21" s="10">
        <v>4335.09</v>
      </c>
      <c r="E21" s="28">
        <f t="shared" si="0"/>
        <v>66.284968991205005</v>
      </c>
    </row>
    <row r="22" spans="1:5" x14ac:dyDescent="0.25">
      <c r="A22" s="23" t="s">
        <v>108</v>
      </c>
      <c r="B22" s="10">
        <v>6540.08</v>
      </c>
      <c r="C22" s="10">
        <v>6540.08</v>
      </c>
      <c r="D22" s="10">
        <v>4335.09</v>
      </c>
      <c r="E22" s="28">
        <f t="shared" si="0"/>
        <v>66.284968991205005</v>
      </c>
    </row>
    <row r="23" spans="1:5" x14ac:dyDescent="0.25">
      <c r="A23" s="23" t="s">
        <v>100</v>
      </c>
      <c r="B23" s="10">
        <v>46132.68</v>
      </c>
      <c r="C23" s="10">
        <v>46132.68</v>
      </c>
      <c r="D23" s="10">
        <v>21721.63</v>
      </c>
      <c r="E23" s="28">
        <f t="shared" si="0"/>
        <v>47.085124904948081</v>
      </c>
    </row>
    <row r="24" spans="1:5" x14ac:dyDescent="0.25">
      <c r="A24" s="23" t="s">
        <v>128</v>
      </c>
      <c r="B24" s="10">
        <v>26372</v>
      </c>
      <c r="C24" s="10">
        <v>26372</v>
      </c>
      <c r="D24" s="10">
        <v>11887.37</v>
      </c>
      <c r="E24" s="28">
        <f t="shared" si="0"/>
        <v>45.075724252995606</v>
      </c>
    </row>
    <row r="25" spans="1:5" x14ac:dyDescent="0.25">
      <c r="A25" s="23" t="s">
        <v>102</v>
      </c>
      <c r="B25" s="10">
        <v>26372</v>
      </c>
      <c r="C25" s="10">
        <v>26372</v>
      </c>
      <c r="D25" s="10">
        <v>11887.37</v>
      </c>
      <c r="E25" s="28">
        <f t="shared" si="0"/>
        <v>45.075724252995606</v>
      </c>
    </row>
    <row r="26" spans="1:5" x14ac:dyDescent="0.25">
      <c r="A26" s="23" t="s">
        <v>129</v>
      </c>
      <c r="B26" s="10">
        <v>19760.68</v>
      </c>
      <c r="C26" s="10">
        <v>19760.68</v>
      </c>
      <c r="D26" s="10">
        <v>9834.26</v>
      </c>
      <c r="E26" s="28">
        <f t="shared" si="0"/>
        <v>49.766809644202525</v>
      </c>
    </row>
    <row r="27" spans="1:5" x14ac:dyDescent="0.25">
      <c r="A27" s="23" t="s">
        <v>110</v>
      </c>
      <c r="B27" s="10">
        <v>19760.68</v>
      </c>
      <c r="C27" s="10">
        <v>19760.68</v>
      </c>
      <c r="D27" s="10">
        <v>9834.26</v>
      </c>
      <c r="E27" s="28">
        <f t="shared" si="0"/>
        <v>49.766809644202525</v>
      </c>
    </row>
    <row r="28" spans="1:5" ht="26.25" x14ac:dyDescent="0.25">
      <c r="A28" s="23" t="s">
        <v>111</v>
      </c>
      <c r="B28" s="10">
        <v>1729.88</v>
      </c>
      <c r="C28" s="10">
        <v>1729.88</v>
      </c>
      <c r="D28" s="9"/>
      <c r="E28" s="28">
        <f t="shared" si="0"/>
        <v>0</v>
      </c>
    </row>
    <row r="29" spans="1:5" ht="26.25" x14ac:dyDescent="0.25">
      <c r="A29" s="23" t="s">
        <v>130</v>
      </c>
      <c r="B29" s="10">
        <v>1729.88</v>
      </c>
      <c r="C29" s="10">
        <v>1729.88</v>
      </c>
      <c r="D29" s="9"/>
      <c r="E29" s="28">
        <f t="shared" si="0"/>
        <v>0</v>
      </c>
    </row>
    <row r="30" spans="1:5" ht="26.25" x14ac:dyDescent="0.25">
      <c r="A30" s="23" t="s">
        <v>113</v>
      </c>
      <c r="B30" s="10">
        <v>1729.88</v>
      </c>
      <c r="C30" s="10">
        <v>1729.88</v>
      </c>
      <c r="D30" s="9"/>
      <c r="E30" s="28">
        <f t="shared" si="0"/>
        <v>0</v>
      </c>
    </row>
    <row r="31" spans="1:5" x14ac:dyDescent="0.25">
      <c r="A31" s="9" t="s">
        <v>131</v>
      </c>
      <c r="B31" s="10">
        <v>5385.98</v>
      </c>
      <c r="C31" s="10">
        <v>6500</v>
      </c>
      <c r="D31" s="10">
        <v>11550.62</v>
      </c>
      <c r="E31" s="28">
        <f t="shared" si="0"/>
        <v>177.70184615384616</v>
      </c>
    </row>
    <row r="32" spans="1:5" x14ac:dyDescent="0.25">
      <c r="A32" s="37" t="s">
        <v>132</v>
      </c>
      <c r="B32" s="31">
        <v>5385.98</v>
      </c>
      <c r="C32" s="31">
        <v>6500</v>
      </c>
      <c r="D32" s="31">
        <v>11550.62</v>
      </c>
      <c r="E32" s="36">
        <f t="shared" si="0"/>
        <v>177.70184615384616</v>
      </c>
    </row>
    <row r="33" spans="1:5" x14ac:dyDescent="0.25">
      <c r="A33" s="23" t="s">
        <v>86</v>
      </c>
      <c r="B33" s="10">
        <v>5385.98</v>
      </c>
      <c r="C33" s="10">
        <v>6500</v>
      </c>
      <c r="D33" s="10">
        <v>11550.62</v>
      </c>
      <c r="E33" s="28">
        <f t="shared" si="0"/>
        <v>177.70184615384616</v>
      </c>
    </row>
    <row r="34" spans="1:5" x14ac:dyDescent="0.25">
      <c r="A34" s="23" t="s">
        <v>120</v>
      </c>
      <c r="B34" s="10">
        <v>5385.98</v>
      </c>
      <c r="C34" s="10">
        <v>6500</v>
      </c>
      <c r="D34" s="10">
        <v>11550.62</v>
      </c>
      <c r="E34" s="28">
        <f t="shared" si="0"/>
        <v>177.70184615384616</v>
      </c>
    </row>
    <row r="35" spans="1:5" x14ac:dyDescent="0.25">
      <c r="A35" s="24" t="s">
        <v>35</v>
      </c>
      <c r="B35" s="10">
        <v>5385.98</v>
      </c>
      <c r="C35" s="10">
        <v>6500</v>
      </c>
      <c r="D35" s="10">
        <v>11550.62</v>
      </c>
      <c r="E35" s="28">
        <f t="shared" si="0"/>
        <v>177.70184615384616</v>
      </c>
    </row>
    <row r="36" spans="1:5" x14ac:dyDescent="0.25">
      <c r="A36" s="25" t="s">
        <v>41</v>
      </c>
      <c r="B36" s="19"/>
      <c r="C36" s="19"/>
      <c r="D36" s="21">
        <v>149.85</v>
      </c>
      <c r="E36" s="28"/>
    </row>
    <row r="37" spans="1:5" x14ac:dyDescent="0.25">
      <c r="A37" s="25" t="s">
        <v>42</v>
      </c>
      <c r="B37" s="19"/>
      <c r="C37" s="19"/>
      <c r="D37" s="21">
        <v>707.76</v>
      </c>
      <c r="E37" s="28"/>
    </row>
    <row r="38" spans="1:5" x14ac:dyDescent="0.25">
      <c r="A38" s="25" t="s">
        <v>48</v>
      </c>
      <c r="B38" s="19"/>
      <c r="C38" s="19"/>
      <c r="D38" s="21">
        <v>325</v>
      </c>
      <c r="E38" s="28"/>
    </row>
    <row r="39" spans="1:5" x14ac:dyDescent="0.25">
      <c r="A39" s="25" t="s">
        <v>53</v>
      </c>
      <c r="B39" s="19"/>
      <c r="C39" s="19"/>
      <c r="D39" s="21">
        <v>698.94</v>
      </c>
      <c r="E39" s="28"/>
    </row>
    <row r="40" spans="1:5" x14ac:dyDescent="0.25">
      <c r="A40" s="25" t="s">
        <v>55</v>
      </c>
      <c r="B40" s="19"/>
      <c r="C40" s="19"/>
      <c r="D40" s="20">
        <v>1675</v>
      </c>
      <c r="E40" s="28"/>
    </row>
    <row r="41" spans="1:5" x14ac:dyDescent="0.25">
      <c r="A41" s="25" t="s">
        <v>57</v>
      </c>
      <c r="B41" s="19"/>
      <c r="C41" s="19"/>
      <c r="D41" s="20">
        <v>6166.67</v>
      </c>
      <c r="E41" s="28"/>
    </row>
    <row r="42" spans="1:5" x14ac:dyDescent="0.25">
      <c r="A42" s="25" t="s">
        <v>59</v>
      </c>
      <c r="B42" s="19"/>
      <c r="C42" s="19"/>
      <c r="D42" s="20">
        <v>1827.4</v>
      </c>
      <c r="E42" s="28"/>
    </row>
    <row r="43" spans="1:5" x14ac:dyDescent="0.25">
      <c r="A43" s="9" t="s">
        <v>133</v>
      </c>
      <c r="B43" s="10">
        <v>2061092.68</v>
      </c>
      <c r="C43" s="10">
        <v>2061092.68</v>
      </c>
      <c r="D43" s="10">
        <v>1873000.23</v>
      </c>
      <c r="E43" s="28">
        <f t="shared" si="0"/>
        <v>90.87413914836668</v>
      </c>
    </row>
    <row r="44" spans="1:5" x14ac:dyDescent="0.25">
      <c r="A44" s="37" t="s">
        <v>134</v>
      </c>
      <c r="B44" s="31">
        <v>2061092.68</v>
      </c>
      <c r="C44" s="31">
        <v>2061092.68</v>
      </c>
      <c r="D44" s="31">
        <v>1873000.23</v>
      </c>
      <c r="E44" s="36">
        <f t="shared" si="0"/>
        <v>90.87413914836668</v>
      </c>
    </row>
    <row r="45" spans="1:5" x14ac:dyDescent="0.25">
      <c r="A45" s="23" t="s">
        <v>86</v>
      </c>
      <c r="B45" s="10">
        <v>4100</v>
      </c>
      <c r="C45" s="10">
        <v>4100</v>
      </c>
      <c r="D45" s="10">
        <v>5975</v>
      </c>
      <c r="E45" s="28">
        <f t="shared" si="0"/>
        <v>145.73170731707316</v>
      </c>
    </row>
    <row r="46" spans="1:5" x14ac:dyDescent="0.25">
      <c r="A46" s="23" t="s">
        <v>120</v>
      </c>
      <c r="B46" s="10">
        <v>4100</v>
      </c>
      <c r="C46" s="10">
        <v>4100</v>
      </c>
      <c r="D46" s="10">
        <v>5975</v>
      </c>
      <c r="E46" s="28">
        <f t="shared" si="0"/>
        <v>145.73170731707316</v>
      </c>
    </row>
    <row r="47" spans="1:5" x14ac:dyDescent="0.25">
      <c r="A47" s="24" t="s">
        <v>35</v>
      </c>
      <c r="B47" s="10">
        <v>4100</v>
      </c>
      <c r="C47" s="10">
        <v>4100</v>
      </c>
      <c r="D47" s="10">
        <v>5975</v>
      </c>
      <c r="E47" s="28">
        <f t="shared" si="0"/>
        <v>145.73170731707316</v>
      </c>
    </row>
    <row r="48" spans="1:5" x14ac:dyDescent="0.25">
      <c r="A48" s="25" t="s">
        <v>38</v>
      </c>
      <c r="B48" s="19"/>
      <c r="C48" s="19"/>
      <c r="D48" s="21">
        <v>329.89</v>
      </c>
      <c r="E48" s="28"/>
    </row>
    <row r="49" spans="1:5" x14ac:dyDescent="0.25">
      <c r="A49" s="25" t="s">
        <v>43</v>
      </c>
      <c r="B49" s="19"/>
      <c r="C49" s="19"/>
      <c r="D49" s="20">
        <v>2864.06</v>
      </c>
      <c r="E49" s="28"/>
    </row>
    <row r="50" spans="1:5" x14ac:dyDescent="0.25">
      <c r="A50" s="25" t="s">
        <v>48</v>
      </c>
      <c r="B50" s="19"/>
      <c r="C50" s="19"/>
      <c r="D50" s="21">
        <v>101.48</v>
      </c>
      <c r="E50" s="28"/>
    </row>
    <row r="51" spans="1:5" x14ac:dyDescent="0.25">
      <c r="A51" s="25" t="s">
        <v>49</v>
      </c>
      <c r="B51" s="19"/>
      <c r="C51" s="19"/>
      <c r="D51" s="20">
        <v>2013.43</v>
      </c>
      <c r="E51" s="28"/>
    </row>
    <row r="52" spans="1:5" x14ac:dyDescent="0.25">
      <c r="A52" s="25" t="s">
        <v>51</v>
      </c>
      <c r="B52" s="19"/>
      <c r="C52" s="19"/>
      <c r="D52" s="21">
        <v>666.14</v>
      </c>
      <c r="E52" s="28"/>
    </row>
    <row r="53" spans="1:5" x14ac:dyDescent="0.25">
      <c r="A53" s="23" t="s">
        <v>92</v>
      </c>
      <c r="B53" s="10">
        <v>85528.2</v>
      </c>
      <c r="C53" s="10">
        <v>85528.2</v>
      </c>
      <c r="D53" s="10">
        <v>90699.91</v>
      </c>
      <c r="E53" s="28">
        <f t="shared" si="0"/>
        <v>106.04678924612001</v>
      </c>
    </row>
    <row r="54" spans="1:5" x14ac:dyDescent="0.25">
      <c r="A54" s="23" t="s">
        <v>123</v>
      </c>
      <c r="B54" s="10">
        <v>11700</v>
      </c>
      <c r="C54" s="10">
        <v>19700</v>
      </c>
      <c r="D54" s="10">
        <v>16637.060000000001</v>
      </c>
      <c r="E54" s="28">
        <f t="shared" si="0"/>
        <v>84.452081218274117</v>
      </c>
    </row>
    <row r="55" spans="1:5" x14ac:dyDescent="0.25">
      <c r="A55" s="23" t="s">
        <v>94</v>
      </c>
      <c r="B55" s="10">
        <v>11700</v>
      </c>
      <c r="C55" s="10">
        <v>19700</v>
      </c>
      <c r="D55" s="10">
        <v>16637.060000000001</v>
      </c>
      <c r="E55" s="28">
        <f t="shared" si="0"/>
        <v>84.452081218274117</v>
      </c>
    </row>
    <row r="56" spans="1:5" x14ac:dyDescent="0.25">
      <c r="A56" s="24" t="s">
        <v>28</v>
      </c>
      <c r="B56" s="12">
        <v>300</v>
      </c>
      <c r="C56" s="12">
        <v>300</v>
      </c>
      <c r="D56" s="12">
        <v>159.58000000000001</v>
      </c>
      <c r="E56" s="28">
        <f t="shared" si="0"/>
        <v>53.193333333333335</v>
      </c>
    </row>
    <row r="57" spans="1:5" x14ac:dyDescent="0.25">
      <c r="A57" s="25" t="s">
        <v>32</v>
      </c>
      <c r="B57" s="19"/>
      <c r="C57" s="19"/>
      <c r="D57" s="21">
        <v>159.58000000000001</v>
      </c>
      <c r="E57" s="28"/>
    </row>
    <row r="58" spans="1:5" x14ac:dyDescent="0.25">
      <c r="A58" s="24" t="s">
        <v>35</v>
      </c>
      <c r="B58" s="10">
        <v>11400</v>
      </c>
      <c r="C58" s="10">
        <v>19400</v>
      </c>
      <c r="D58" s="10">
        <v>16477.48</v>
      </c>
      <c r="E58" s="28">
        <f t="shared" si="0"/>
        <v>84.935463917525766</v>
      </c>
    </row>
    <row r="59" spans="1:5" x14ac:dyDescent="0.25">
      <c r="A59" s="25" t="s">
        <v>37</v>
      </c>
      <c r="B59" s="19"/>
      <c r="C59" s="19"/>
      <c r="D59" s="20">
        <v>10173.799999999999</v>
      </c>
      <c r="E59" s="28"/>
    </row>
    <row r="60" spans="1:5" x14ac:dyDescent="0.25">
      <c r="A60" s="25" t="s">
        <v>53</v>
      </c>
      <c r="B60" s="19"/>
      <c r="C60" s="19"/>
      <c r="D60" s="21">
        <v>191.08</v>
      </c>
      <c r="E60" s="28"/>
    </row>
    <row r="61" spans="1:5" x14ac:dyDescent="0.25">
      <c r="A61" s="25" t="s">
        <v>57</v>
      </c>
      <c r="B61" s="19"/>
      <c r="C61" s="19"/>
      <c r="D61" s="20">
        <v>6112.6</v>
      </c>
      <c r="E61" s="28"/>
    </row>
    <row r="62" spans="1:5" x14ac:dyDescent="0.25">
      <c r="A62" s="23" t="s">
        <v>124</v>
      </c>
      <c r="B62" s="10">
        <v>73500</v>
      </c>
      <c r="C62" s="10">
        <v>73500</v>
      </c>
      <c r="D62" s="10">
        <v>73768.63</v>
      </c>
      <c r="E62" s="28">
        <f t="shared" si="0"/>
        <v>100.36548299319728</v>
      </c>
    </row>
    <row r="63" spans="1:5" x14ac:dyDescent="0.25">
      <c r="A63" s="23" t="s">
        <v>96</v>
      </c>
      <c r="B63" s="10">
        <v>73500</v>
      </c>
      <c r="C63" s="10">
        <v>73500</v>
      </c>
      <c r="D63" s="10">
        <v>73768.63</v>
      </c>
      <c r="E63" s="28">
        <f t="shared" si="0"/>
        <v>100.36548299319728</v>
      </c>
    </row>
    <row r="64" spans="1:5" x14ac:dyDescent="0.25">
      <c r="A64" s="24" t="s">
        <v>35</v>
      </c>
      <c r="B64" s="10">
        <v>72935.289999999994</v>
      </c>
      <c r="C64" s="10">
        <v>72935.289999999994</v>
      </c>
      <c r="D64" s="10">
        <v>73254.31</v>
      </c>
      <c r="E64" s="28">
        <f t="shared" si="0"/>
        <v>100.43740142803298</v>
      </c>
    </row>
    <row r="65" spans="1:5" x14ac:dyDescent="0.25">
      <c r="A65" s="25" t="s">
        <v>37</v>
      </c>
      <c r="B65" s="19"/>
      <c r="C65" s="19"/>
      <c r="D65" s="20">
        <v>6612.54</v>
      </c>
      <c r="E65" s="28"/>
    </row>
    <row r="66" spans="1:5" x14ac:dyDescent="0.25">
      <c r="A66" s="25" t="s">
        <v>38</v>
      </c>
      <c r="B66" s="19"/>
      <c r="C66" s="19"/>
      <c r="D66" s="20">
        <v>22982.959999999999</v>
      </c>
      <c r="E66" s="28"/>
    </row>
    <row r="67" spans="1:5" x14ac:dyDescent="0.25">
      <c r="A67" s="25" t="s">
        <v>39</v>
      </c>
      <c r="B67" s="19"/>
      <c r="C67" s="19"/>
      <c r="D67" s="21">
        <v>390</v>
      </c>
      <c r="E67" s="28"/>
    </row>
    <row r="68" spans="1:5" x14ac:dyDescent="0.25">
      <c r="A68" s="25" t="s">
        <v>41</v>
      </c>
      <c r="B68" s="19"/>
      <c r="C68" s="19"/>
      <c r="D68" s="20">
        <v>11600.68</v>
      </c>
      <c r="E68" s="28"/>
    </row>
    <row r="69" spans="1:5" x14ac:dyDescent="0.25">
      <c r="A69" s="25" t="s">
        <v>42</v>
      </c>
      <c r="B69" s="19"/>
      <c r="C69" s="19"/>
      <c r="D69" s="21">
        <v>57.86</v>
      </c>
      <c r="E69" s="28"/>
    </row>
    <row r="70" spans="1:5" x14ac:dyDescent="0.25">
      <c r="A70" s="25" t="s">
        <v>43</v>
      </c>
      <c r="B70" s="19"/>
      <c r="C70" s="19"/>
      <c r="D70" s="20">
        <v>10953.42</v>
      </c>
      <c r="E70" s="28"/>
    </row>
    <row r="71" spans="1:5" x14ac:dyDescent="0.25">
      <c r="A71" s="25" t="s">
        <v>44</v>
      </c>
      <c r="B71" s="19"/>
      <c r="C71" s="19"/>
      <c r="D71" s="21">
        <v>472.92</v>
      </c>
      <c r="E71" s="28"/>
    </row>
    <row r="72" spans="1:5" x14ac:dyDescent="0.25">
      <c r="A72" s="25" t="s">
        <v>45</v>
      </c>
      <c r="B72" s="19"/>
      <c r="C72" s="19"/>
      <c r="D72" s="21">
        <v>749.98</v>
      </c>
      <c r="E72" s="28"/>
    </row>
    <row r="73" spans="1:5" x14ac:dyDescent="0.25">
      <c r="A73" s="25" t="s">
        <v>46</v>
      </c>
      <c r="B73" s="19"/>
      <c r="C73" s="19"/>
      <c r="D73" s="21">
        <v>105</v>
      </c>
      <c r="E73" s="28"/>
    </row>
    <row r="74" spans="1:5" x14ac:dyDescent="0.25">
      <c r="A74" s="25" t="s">
        <v>48</v>
      </c>
      <c r="B74" s="19"/>
      <c r="C74" s="19"/>
      <c r="D74" s="20">
        <v>1196.8800000000001</v>
      </c>
      <c r="E74" s="28"/>
    </row>
    <row r="75" spans="1:5" x14ac:dyDescent="0.25">
      <c r="A75" s="25" t="s">
        <v>49</v>
      </c>
      <c r="B75" s="19"/>
      <c r="C75" s="19"/>
      <c r="D75" s="20">
        <v>2498.4899999999998</v>
      </c>
      <c r="E75" s="28"/>
    </row>
    <row r="76" spans="1:5" x14ac:dyDescent="0.25">
      <c r="A76" s="25" t="s">
        <v>51</v>
      </c>
      <c r="B76" s="19"/>
      <c r="C76" s="19"/>
      <c r="D76" s="20">
        <v>9921.6</v>
      </c>
      <c r="E76" s="28"/>
    </row>
    <row r="77" spans="1:5" x14ac:dyDescent="0.25">
      <c r="A77" s="25" t="s">
        <v>52</v>
      </c>
      <c r="B77" s="19"/>
      <c r="C77" s="19"/>
      <c r="D77" s="20">
        <v>2720</v>
      </c>
      <c r="E77" s="28"/>
    </row>
    <row r="78" spans="1:5" x14ac:dyDescent="0.25">
      <c r="A78" s="25" t="s">
        <v>54</v>
      </c>
      <c r="B78" s="19"/>
      <c r="C78" s="19"/>
      <c r="D78" s="20">
        <v>2171.58</v>
      </c>
      <c r="E78" s="28"/>
    </row>
    <row r="79" spans="1:5" x14ac:dyDescent="0.25">
      <c r="A79" s="25" t="s">
        <v>55</v>
      </c>
      <c r="B79" s="19"/>
      <c r="C79" s="19"/>
      <c r="D79" s="21">
        <v>661.4</v>
      </c>
      <c r="E79" s="28"/>
    </row>
    <row r="80" spans="1:5" x14ac:dyDescent="0.25">
      <c r="A80" s="25" t="s">
        <v>57</v>
      </c>
      <c r="B80" s="19"/>
      <c r="C80" s="19"/>
      <c r="D80" s="21">
        <v>159</v>
      </c>
      <c r="E80" s="28"/>
    </row>
    <row r="81" spans="1:5" x14ac:dyDescent="0.25">
      <c r="A81" s="24" t="s">
        <v>62</v>
      </c>
      <c r="B81" s="12">
        <v>564.71</v>
      </c>
      <c r="C81" s="12">
        <v>564.71</v>
      </c>
      <c r="D81" s="12">
        <v>514.32000000000005</v>
      </c>
      <c r="E81" s="28">
        <f t="shared" ref="E81:E131" si="1">D81/C81*100</f>
        <v>91.076835898071579</v>
      </c>
    </row>
    <row r="82" spans="1:5" x14ac:dyDescent="0.25">
      <c r="A82" s="25" t="s">
        <v>64</v>
      </c>
      <c r="B82" s="19"/>
      <c r="C82" s="19"/>
      <c r="D82" s="21">
        <v>446.35</v>
      </c>
      <c r="E82" s="28"/>
    </row>
    <row r="83" spans="1:5" x14ac:dyDescent="0.25">
      <c r="A83" s="25" t="s">
        <v>65</v>
      </c>
      <c r="B83" s="19"/>
      <c r="C83" s="19"/>
      <c r="D83" s="21">
        <v>3.27</v>
      </c>
      <c r="E83" s="28"/>
    </row>
    <row r="84" spans="1:5" x14ac:dyDescent="0.25">
      <c r="A84" s="25" t="s">
        <v>66</v>
      </c>
      <c r="B84" s="19"/>
      <c r="C84" s="19"/>
      <c r="D84" s="21">
        <v>64.7</v>
      </c>
      <c r="E84" s="28"/>
    </row>
    <row r="85" spans="1:5" x14ac:dyDescent="0.25">
      <c r="A85" s="23" t="s">
        <v>125</v>
      </c>
      <c r="B85" s="12">
        <v>328.2</v>
      </c>
      <c r="C85" s="12">
        <v>328.2</v>
      </c>
      <c r="D85" s="12">
        <v>294.22000000000003</v>
      </c>
      <c r="E85" s="28">
        <f t="shared" si="1"/>
        <v>89.646556977452789</v>
      </c>
    </row>
    <row r="86" spans="1:5" ht="26.25" x14ac:dyDescent="0.25">
      <c r="A86" s="23" t="s">
        <v>106</v>
      </c>
      <c r="B86" s="12">
        <v>328.2</v>
      </c>
      <c r="C86" s="12">
        <v>328.2</v>
      </c>
      <c r="D86" s="12">
        <v>294.22000000000003</v>
      </c>
      <c r="E86" s="28">
        <f t="shared" si="1"/>
        <v>89.646556977452789</v>
      </c>
    </row>
    <row r="87" spans="1:5" x14ac:dyDescent="0.25">
      <c r="A87" s="24" t="s">
        <v>28</v>
      </c>
      <c r="B87" s="12">
        <v>120</v>
      </c>
      <c r="C87" s="12">
        <v>120</v>
      </c>
      <c r="D87" s="12">
        <v>120</v>
      </c>
      <c r="E87" s="28">
        <f t="shared" si="1"/>
        <v>100</v>
      </c>
    </row>
    <row r="88" spans="1:5" x14ac:dyDescent="0.25">
      <c r="A88" s="25" t="s">
        <v>32</v>
      </c>
      <c r="B88" s="19"/>
      <c r="C88" s="19"/>
      <c r="D88" s="21">
        <v>120</v>
      </c>
      <c r="E88" s="28"/>
    </row>
    <row r="89" spans="1:5" x14ac:dyDescent="0.25">
      <c r="A89" s="24" t="s">
        <v>35</v>
      </c>
      <c r="B89" s="12">
        <v>208.2</v>
      </c>
      <c r="C89" s="12">
        <v>208.2</v>
      </c>
      <c r="D89" s="12">
        <v>174.22</v>
      </c>
      <c r="E89" s="28">
        <f t="shared" si="1"/>
        <v>83.679154658981744</v>
      </c>
    </row>
    <row r="90" spans="1:5" x14ac:dyDescent="0.25">
      <c r="A90" s="25" t="s">
        <v>41</v>
      </c>
      <c r="B90" s="19"/>
      <c r="C90" s="19"/>
      <c r="D90" s="21">
        <v>88.18</v>
      </c>
      <c r="E90" s="28"/>
    </row>
    <row r="91" spans="1:5" x14ac:dyDescent="0.25">
      <c r="A91" s="25" t="s">
        <v>53</v>
      </c>
      <c r="B91" s="19"/>
      <c r="C91" s="19"/>
      <c r="D91" s="21">
        <v>86.04</v>
      </c>
      <c r="E91" s="28"/>
    </row>
    <row r="92" spans="1:5" x14ac:dyDescent="0.25">
      <c r="A92" s="23" t="s">
        <v>97</v>
      </c>
      <c r="B92" s="10">
        <v>1939819.6</v>
      </c>
      <c r="C92" s="10">
        <v>1939819.6</v>
      </c>
      <c r="D92" s="10">
        <v>1757985.54</v>
      </c>
      <c r="E92" s="28">
        <f t="shared" si="1"/>
        <v>90.626238646109144</v>
      </c>
    </row>
    <row r="93" spans="1:5" x14ac:dyDescent="0.25">
      <c r="A93" s="23" t="s">
        <v>126</v>
      </c>
      <c r="B93" s="10">
        <v>1933279.52</v>
      </c>
      <c r="C93" s="10">
        <v>1933279.52</v>
      </c>
      <c r="D93" s="10">
        <v>1753650.45</v>
      </c>
      <c r="E93" s="28">
        <f t="shared" si="1"/>
        <v>90.708582585098711</v>
      </c>
    </row>
    <row r="94" spans="1:5" x14ac:dyDescent="0.25">
      <c r="A94" s="23" t="s">
        <v>99</v>
      </c>
      <c r="B94" s="10">
        <v>1933279.52</v>
      </c>
      <c r="C94" s="10">
        <v>1933279.52</v>
      </c>
      <c r="D94" s="10">
        <v>1753650.45</v>
      </c>
      <c r="E94" s="28">
        <f t="shared" si="1"/>
        <v>90.708582585098711</v>
      </c>
    </row>
    <row r="95" spans="1:5" x14ac:dyDescent="0.25">
      <c r="A95" s="24" t="s">
        <v>28</v>
      </c>
      <c r="B95" s="10">
        <v>1923287.36</v>
      </c>
      <c r="C95" s="10">
        <v>1923287.36</v>
      </c>
      <c r="D95" s="10">
        <v>1743074.43</v>
      </c>
      <c r="E95" s="28">
        <f t="shared" si="1"/>
        <v>90.62995297800947</v>
      </c>
    </row>
    <row r="96" spans="1:5" x14ac:dyDescent="0.25">
      <c r="A96" s="25" t="s">
        <v>30</v>
      </c>
      <c r="B96" s="19"/>
      <c r="C96" s="19"/>
      <c r="D96" s="20">
        <v>1455785.34</v>
      </c>
      <c r="E96" s="28"/>
    </row>
    <row r="97" spans="1:5" x14ac:dyDescent="0.25">
      <c r="A97" s="25" t="s">
        <v>32</v>
      </c>
      <c r="B97" s="19"/>
      <c r="C97" s="19"/>
      <c r="D97" s="20">
        <v>47084.37</v>
      </c>
      <c r="E97" s="28"/>
    </row>
    <row r="98" spans="1:5" x14ac:dyDescent="0.25">
      <c r="A98" s="25" t="s">
        <v>34</v>
      </c>
      <c r="B98" s="19"/>
      <c r="C98" s="19"/>
      <c r="D98" s="20">
        <v>240204.72</v>
      </c>
      <c r="E98" s="28"/>
    </row>
    <row r="99" spans="1:5" x14ac:dyDescent="0.25">
      <c r="A99" s="24" t="s">
        <v>35</v>
      </c>
      <c r="B99" s="10">
        <v>9636</v>
      </c>
      <c r="C99" s="10">
        <v>9636</v>
      </c>
      <c r="D99" s="10">
        <v>10308.9</v>
      </c>
      <c r="E99" s="28">
        <f t="shared" si="1"/>
        <v>106.98318804483186</v>
      </c>
    </row>
    <row r="100" spans="1:5" x14ac:dyDescent="0.25">
      <c r="A100" s="25" t="s">
        <v>37</v>
      </c>
      <c r="B100" s="19"/>
      <c r="C100" s="19"/>
      <c r="D100" s="20">
        <v>1254</v>
      </c>
      <c r="E100" s="28"/>
    </row>
    <row r="101" spans="1:5" x14ac:dyDescent="0.25">
      <c r="A101" s="25" t="s">
        <v>41</v>
      </c>
      <c r="B101" s="19"/>
      <c r="C101" s="19"/>
      <c r="D101" s="20">
        <v>1090.53</v>
      </c>
      <c r="E101" s="28"/>
    </row>
    <row r="102" spans="1:5" x14ac:dyDescent="0.25">
      <c r="A102" s="25" t="s">
        <v>42</v>
      </c>
      <c r="B102" s="19"/>
      <c r="C102" s="19"/>
      <c r="D102" s="21">
        <v>124.63</v>
      </c>
      <c r="E102" s="28"/>
    </row>
    <row r="103" spans="1:5" x14ac:dyDescent="0.25">
      <c r="A103" s="25" t="s">
        <v>48</v>
      </c>
      <c r="B103" s="19"/>
      <c r="C103" s="19"/>
      <c r="D103" s="20">
        <v>1550</v>
      </c>
      <c r="E103" s="28"/>
    </row>
    <row r="104" spans="1:5" x14ac:dyDescent="0.25">
      <c r="A104" s="25" t="s">
        <v>52</v>
      </c>
      <c r="B104" s="19"/>
      <c r="C104" s="19"/>
      <c r="D104" s="21">
        <v>80</v>
      </c>
      <c r="E104" s="28"/>
    </row>
    <row r="105" spans="1:5" x14ac:dyDescent="0.25">
      <c r="A105" s="25" t="s">
        <v>53</v>
      </c>
      <c r="B105" s="19"/>
      <c r="C105" s="19"/>
      <c r="D105" s="20">
        <v>1217.74</v>
      </c>
      <c r="E105" s="28"/>
    </row>
    <row r="106" spans="1:5" x14ac:dyDescent="0.25">
      <c r="A106" s="25" t="s">
        <v>61</v>
      </c>
      <c r="B106" s="19"/>
      <c r="C106" s="19"/>
      <c r="D106" s="20">
        <v>4992</v>
      </c>
      <c r="E106" s="28"/>
    </row>
    <row r="107" spans="1:5" x14ac:dyDescent="0.25">
      <c r="A107" s="24" t="s">
        <v>67</v>
      </c>
      <c r="B107" s="12">
        <v>356.16</v>
      </c>
      <c r="C107" s="12">
        <v>356.16</v>
      </c>
      <c r="D107" s="12">
        <v>267.12</v>
      </c>
      <c r="E107" s="28">
        <f t="shared" si="1"/>
        <v>75</v>
      </c>
    </row>
    <row r="108" spans="1:5" x14ac:dyDescent="0.25">
      <c r="A108" s="25" t="s">
        <v>69</v>
      </c>
      <c r="B108" s="19"/>
      <c r="C108" s="19"/>
      <c r="D108" s="21">
        <v>267.12</v>
      </c>
      <c r="E108" s="28"/>
    </row>
    <row r="109" spans="1:5" x14ac:dyDescent="0.25">
      <c r="A109" s="23" t="s">
        <v>127</v>
      </c>
      <c r="B109" s="10">
        <v>6540.08</v>
      </c>
      <c r="C109" s="10">
        <v>6540.08</v>
      </c>
      <c r="D109" s="10">
        <v>4335.09</v>
      </c>
      <c r="E109" s="28">
        <f t="shared" si="1"/>
        <v>66.284968991205005</v>
      </c>
    </row>
    <row r="110" spans="1:5" x14ac:dyDescent="0.25">
      <c r="A110" s="23" t="s">
        <v>108</v>
      </c>
      <c r="B110" s="10">
        <v>6540.08</v>
      </c>
      <c r="C110" s="10">
        <v>6540.08</v>
      </c>
      <c r="D110" s="10">
        <v>4335.09</v>
      </c>
      <c r="E110" s="28">
        <f t="shared" si="1"/>
        <v>66.284968991205005</v>
      </c>
    </row>
    <row r="111" spans="1:5" x14ac:dyDescent="0.25">
      <c r="A111" s="24" t="s">
        <v>35</v>
      </c>
      <c r="B111" s="10">
        <v>6540.08</v>
      </c>
      <c r="C111" s="10">
        <v>6540.08</v>
      </c>
      <c r="D111" s="10">
        <v>4335.09</v>
      </c>
      <c r="E111" s="28">
        <f t="shared" si="1"/>
        <v>66.284968991205005</v>
      </c>
    </row>
    <row r="112" spans="1:5" x14ac:dyDescent="0.25">
      <c r="A112" s="25" t="s">
        <v>37</v>
      </c>
      <c r="B112" s="19"/>
      <c r="C112" s="19"/>
      <c r="D112" s="21">
        <v>123</v>
      </c>
      <c r="E112" s="28"/>
    </row>
    <row r="113" spans="1:5" x14ac:dyDescent="0.25">
      <c r="A113" s="25" t="s">
        <v>41</v>
      </c>
      <c r="B113" s="19"/>
      <c r="C113" s="19"/>
      <c r="D113" s="20">
        <v>2647.49</v>
      </c>
      <c r="E113" s="28"/>
    </row>
    <row r="114" spans="1:5" x14ac:dyDescent="0.25">
      <c r="A114" s="25" t="s">
        <v>45</v>
      </c>
      <c r="B114" s="19"/>
      <c r="C114" s="19"/>
      <c r="D114" s="20">
        <v>1043.5999999999999</v>
      </c>
      <c r="E114" s="28"/>
    </row>
    <row r="115" spans="1:5" x14ac:dyDescent="0.25">
      <c r="A115" s="25" t="s">
        <v>55</v>
      </c>
      <c r="B115" s="19"/>
      <c r="C115" s="19"/>
      <c r="D115" s="21">
        <v>48</v>
      </c>
      <c r="E115" s="28"/>
    </row>
    <row r="116" spans="1:5" x14ac:dyDescent="0.25">
      <c r="A116" s="25" t="s">
        <v>57</v>
      </c>
      <c r="B116" s="19"/>
      <c r="C116" s="19"/>
      <c r="D116" s="21">
        <v>473</v>
      </c>
      <c r="E116" s="28"/>
    </row>
    <row r="117" spans="1:5" x14ac:dyDescent="0.25">
      <c r="A117" s="23" t="s">
        <v>100</v>
      </c>
      <c r="B117" s="10">
        <v>31644.880000000001</v>
      </c>
      <c r="C117" s="10">
        <v>31644.880000000001</v>
      </c>
      <c r="D117" s="10">
        <v>18339.78</v>
      </c>
      <c r="E117" s="28">
        <f t="shared" si="1"/>
        <v>57.954967754657304</v>
      </c>
    </row>
    <row r="118" spans="1:5" x14ac:dyDescent="0.25">
      <c r="A118" s="23" t="s">
        <v>128</v>
      </c>
      <c r="B118" s="10">
        <v>19372</v>
      </c>
      <c r="C118" s="10">
        <v>19372</v>
      </c>
      <c r="D118" s="10">
        <v>11887.37</v>
      </c>
      <c r="E118" s="28">
        <f t="shared" si="1"/>
        <v>61.363669213297541</v>
      </c>
    </row>
    <row r="119" spans="1:5" x14ac:dyDescent="0.25">
      <c r="A119" s="23" t="s">
        <v>102</v>
      </c>
      <c r="B119" s="10">
        <v>19372</v>
      </c>
      <c r="C119" s="10">
        <v>19372</v>
      </c>
      <c r="D119" s="10">
        <v>11887.37</v>
      </c>
      <c r="E119" s="28">
        <f t="shared" si="1"/>
        <v>61.363669213297541</v>
      </c>
    </row>
    <row r="120" spans="1:5" x14ac:dyDescent="0.25">
      <c r="A120" s="24" t="s">
        <v>35</v>
      </c>
      <c r="B120" s="10">
        <v>19372</v>
      </c>
      <c r="C120" s="10">
        <v>19372</v>
      </c>
      <c r="D120" s="10">
        <v>11887.37</v>
      </c>
      <c r="E120" s="28">
        <f t="shared" si="1"/>
        <v>61.363669213297541</v>
      </c>
    </row>
    <row r="121" spans="1:5" x14ac:dyDescent="0.25">
      <c r="A121" s="25" t="s">
        <v>37</v>
      </c>
      <c r="B121" s="19"/>
      <c r="C121" s="19"/>
      <c r="D121" s="20">
        <v>2072.0700000000002</v>
      </c>
      <c r="E121" s="28"/>
    </row>
    <row r="122" spans="1:5" x14ac:dyDescent="0.25">
      <c r="A122" s="25" t="s">
        <v>48</v>
      </c>
      <c r="B122" s="19"/>
      <c r="C122" s="19"/>
      <c r="D122" s="20">
        <v>6267.5</v>
      </c>
      <c r="E122" s="28"/>
    </row>
    <row r="123" spans="1:5" x14ac:dyDescent="0.25">
      <c r="A123" s="25" t="s">
        <v>50</v>
      </c>
      <c r="B123" s="19"/>
      <c r="C123" s="19"/>
      <c r="D123" s="21">
        <v>104.5</v>
      </c>
      <c r="E123" s="28"/>
    </row>
    <row r="124" spans="1:5" x14ac:dyDescent="0.25">
      <c r="A124" s="25" t="s">
        <v>55</v>
      </c>
      <c r="B124" s="19"/>
      <c r="C124" s="19"/>
      <c r="D124" s="21">
        <v>270</v>
      </c>
      <c r="E124" s="28"/>
    </row>
    <row r="125" spans="1:5" x14ac:dyDescent="0.25">
      <c r="A125" s="25" t="s">
        <v>57</v>
      </c>
      <c r="B125" s="19"/>
      <c r="C125" s="19"/>
      <c r="D125" s="20">
        <v>3173.3</v>
      </c>
      <c r="E125" s="28"/>
    </row>
    <row r="126" spans="1:5" x14ac:dyDescent="0.25">
      <c r="A126" s="23" t="s">
        <v>129</v>
      </c>
      <c r="B126" s="10">
        <v>12272.88</v>
      </c>
      <c r="C126" s="10">
        <v>12272.88</v>
      </c>
      <c r="D126" s="10">
        <v>6452.41</v>
      </c>
      <c r="E126" s="28">
        <f t="shared" si="1"/>
        <v>52.574538331671135</v>
      </c>
    </row>
    <row r="127" spans="1:5" x14ac:dyDescent="0.25">
      <c r="A127" s="23" t="s">
        <v>110</v>
      </c>
      <c r="B127" s="10">
        <v>12272.88</v>
      </c>
      <c r="C127" s="10">
        <v>12272.88</v>
      </c>
      <c r="D127" s="10">
        <v>6452.41</v>
      </c>
      <c r="E127" s="28">
        <f t="shared" si="1"/>
        <v>52.574538331671135</v>
      </c>
    </row>
    <row r="128" spans="1:5" x14ac:dyDescent="0.25">
      <c r="A128" s="24" t="s">
        <v>35</v>
      </c>
      <c r="B128" s="10">
        <v>12272.88</v>
      </c>
      <c r="C128" s="10">
        <v>12272.88</v>
      </c>
      <c r="D128" s="10">
        <v>6452.41</v>
      </c>
      <c r="E128" s="28">
        <f t="shared" si="1"/>
        <v>52.574538331671135</v>
      </c>
    </row>
    <row r="129" spans="1:5" x14ac:dyDescent="0.25">
      <c r="A129" s="25" t="s">
        <v>37</v>
      </c>
      <c r="B129" s="19"/>
      <c r="C129" s="19"/>
      <c r="D129" s="20">
        <v>1279.44</v>
      </c>
      <c r="E129" s="28"/>
    </row>
    <row r="130" spans="1:5" x14ac:dyDescent="0.25">
      <c r="A130" s="25" t="s">
        <v>57</v>
      </c>
      <c r="B130" s="19"/>
      <c r="C130" s="19"/>
      <c r="D130" s="20">
        <v>5172.97</v>
      </c>
      <c r="E130" s="28"/>
    </row>
    <row r="131" spans="1:5" x14ac:dyDescent="0.25">
      <c r="A131" s="9" t="s">
        <v>135</v>
      </c>
      <c r="B131" s="10">
        <v>7352</v>
      </c>
      <c r="C131" s="10">
        <v>7352</v>
      </c>
      <c r="D131" s="10">
        <v>7976.55</v>
      </c>
      <c r="E131" s="28">
        <f t="shared" si="1"/>
        <v>108.49496735582153</v>
      </c>
    </row>
    <row r="132" spans="1:5" x14ac:dyDescent="0.25">
      <c r="A132" s="37" t="s">
        <v>136</v>
      </c>
      <c r="B132" s="31">
        <v>6200</v>
      </c>
      <c r="C132" s="31">
        <v>6860</v>
      </c>
      <c r="D132" s="31">
        <v>6824.55</v>
      </c>
      <c r="E132" s="36">
        <f t="shared" ref="E132:E176" si="2">D132/C132*100</f>
        <v>99.483236151603506</v>
      </c>
    </row>
    <row r="133" spans="1:5" x14ac:dyDescent="0.25">
      <c r="A133" s="23" t="s">
        <v>86</v>
      </c>
      <c r="B133" s="10">
        <v>6200</v>
      </c>
      <c r="C133" s="29">
        <v>6860</v>
      </c>
      <c r="D133" s="10">
        <v>6824.55</v>
      </c>
      <c r="E133" s="28">
        <f t="shared" si="2"/>
        <v>99.483236151603506</v>
      </c>
    </row>
    <row r="134" spans="1:5" x14ac:dyDescent="0.25">
      <c r="A134" s="23" t="s">
        <v>120</v>
      </c>
      <c r="B134" s="10">
        <v>6200</v>
      </c>
      <c r="C134" s="29">
        <v>6860</v>
      </c>
      <c r="D134" s="10">
        <v>6824.55</v>
      </c>
      <c r="E134" s="28">
        <f t="shared" si="2"/>
        <v>99.483236151603506</v>
      </c>
    </row>
    <row r="135" spans="1:5" x14ac:dyDescent="0.25">
      <c r="A135" s="24" t="s">
        <v>28</v>
      </c>
      <c r="B135" s="10">
        <v>4613.63</v>
      </c>
      <c r="C135" s="10">
        <v>4613.63</v>
      </c>
      <c r="D135" s="10">
        <v>4606.8999999999996</v>
      </c>
      <c r="E135" s="28">
        <f t="shared" si="2"/>
        <v>99.8541278776148</v>
      </c>
    </row>
    <row r="136" spans="1:5" x14ac:dyDescent="0.25">
      <c r="A136" s="25" t="s">
        <v>30</v>
      </c>
      <c r="B136" s="19"/>
      <c r="C136" s="19"/>
      <c r="D136" s="20">
        <v>1121.8</v>
      </c>
      <c r="E136" s="28"/>
    </row>
    <row r="137" spans="1:5" x14ac:dyDescent="0.25">
      <c r="A137" s="25" t="s">
        <v>32</v>
      </c>
      <c r="B137" s="19"/>
      <c r="C137" s="19"/>
      <c r="D137" s="20">
        <v>3300</v>
      </c>
      <c r="E137" s="28"/>
    </row>
    <row r="138" spans="1:5" x14ac:dyDescent="0.25">
      <c r="A138" s="25" t="s">
        <v>34</v>
      </c>
      <c r="B138" s="19"/>
      <c r="C138" s="19"/>
      <c r="D138" s="21">
        <v>185.1</v>
      </c>
      <c r="E138" s="28"/>
    </row>
    <row r="139" spans="1:5" x14ac:dyDescent="0.25">
      <c r="A139" s="24" t="s">
        <v>35</v>
      </c>
      <c r="B139" s="10">
        <v>1586.37</v>
      </c>
      <c r="C139" s="10">
        <v>2246.37</v>
      </c>
      <c r="D139" s="10">
        <v>2217.65</v>
      </c>
      <c r="E139" s="28">
        <f t="shared" si="2"/>
        <v>98.721492897430082</v>
      </c>
    </row>
    <row r="140" spans="1:5" x14ac:dyDescent="0.25">
      <c r="A140" s="25" t="s">
        <v>42</v>
      </c>
      <c r="B140" s="19"/>
      <c r="C140" s="19"/>
      <c r="D140" s="21">
        <v>219.88</v>
      </c>
      <c r="E140" s="28"/>
    </row>
    <row r="141" spans="1:5" x14ac:dyDescent="0.25">
      <c r="A141" s="25" t="s">
        <v>45</v>
      </c>
      <c r="B141" s="19"/>
      <c r="C141" s="19"/>
      <c r="D141" s="21">
        <v>671.58</v>
      </c>
      <c r="E141" s="28"/>
    </row>
    <row r="142" spans="1:5" x14ac:dyDescent="0.25">
      <c r="A142" s="25" t="s">
        <v>55</v>
      </c>
      <c r="B142" s="19"/>
      <c r="C142" s="19"/>
      <c r="D142" s="21">
        <v>666.19</v>
      </c>
      <c r="E142" s="28"/>
    </row>
    <row r="143" spans="1:5" x14ac:dyDescent="0.25">
      <c r="A143" s="25" t="s">
        <v>57</v>
      </c>
      <c r="B143" s="19"/>
      <c r="C143" s="19"/>
      <c r="D143" s="21">
        <v>660</v>
      </c>
      <c r="E143" s="28"/>
    </row>
    <row r="144" spans="1:5" x14ac:dyDescent="0.25">
      <c r="A144" s="37" t="s">
        <v>137</v>
      </c>
      <c r="B144" s="31">
        <v>1152</v>
      </c>
      <c r="C144" s="31">
        <v>1152</v>
      </c>
      <c r="D144" s="31">
        <v>1152</v>
      </c>
      <c r="E144" s="36">
        <f t="shared" si="2"/>
        <v>100</v>
      </c>
    </row>
    <row r="145" spans="1:5" x14ac:dyDescent="0.25">
      <c r="A145" s="23" t="s">
        <v>97</v>
      </c>
      <c r="B145" s="10">
        <v>1152</v>
      </c>
      <c r="C145" s="10">
        <v>1152</v>
      </c>
      <c r="D145" s="10">
        <v>1152</v>
      </c>
      <c r="E145" s="28">
        <f t="shared" si="2"/>
        <v>100</v>
      </c>
    </row>
    <row r="146" spans="1:5" x14ac:dyDescent="0.25">
      <c r="A146" s="23" t="s">
        <v>126</v>
      </c>
      <c r="B146" s="10">
        <v>1152</v>
      </c>
      <c r="C146" s="10">
        <v>1152</v>
      </c>
      <c r="D146" s="10">
        <v>1152</v>
      </c>
      <c r="E146" s="28">
        <f t="shared" si="2"/>
        <v>100</v>
      </c>
    </row>
    <row r="147" spans="1:5" x14ac:dyDescent="0.25">
      <c r="A147" s="23" t="s">
        <v>99</v>
      </c>
      <c r="B147" s="10">
        <v>1152</v>
      </c>
      <c r="C147" s="10">
        <v>1152</v>
      </c>
      <c r="D147" s="10">
        <v>1152</v>
      </c>
      <c r="E147" s="28">
        <f t="shared" si="2"/>
        <v>100</v>
      </c>
    </row>
    <row r="148" spans="1:5" x14ac:dyDescent="0.25">
      <c r="A148" s="24" t="s">
        <v>70</v>
      </c>
      <c r="B148" s="10">
        <v>1152</v>
      </c>
      <c r="C148" s="10">
        <v>1152</v>
      </c>
      <c r="D148" s="10">
        <v>1152</v>
      </c>
      <c r="E148" s="28">
        <f t="shared" si="2"/>
        <v>100</v>
      </c>
    </row>
    <row r="149" spans="1:5" x14ac:dyDescent="0.25">
      <c r="A149" s="25" t="s">
        <v>72</v>
      </c>
      <c r="B149" s="19"/>
      <c r="C149" s="19"/>
      <c r="D149" s="20">
        <v>1152</v>
      </c>
      <c r="E149" s="28"/>
    </row>
    <row r="150" spans="1:5" x14ac:dyDescent="0.25">
      <c r="A150" s="9" t="s">
        <v>138</v>
      </c>
      <c r="B150" s="10">
        <v>18036.810000000001</v>
      </c>
      <c r="C150" s="10">
        <v>18036.810000000001</v>
      </c>
      <c r="D150" s="10">
        <v>4555.6000000000004</v>
      </c>
      <c r="E150" s="28">
        <f t="shared" si="2"/>
        <v>25.257237837511177</v>
      </c>
    </row>
    <row r="151" spans="1:5" x14ac:dyDescent="0.25">
      <c r="A151" s="26" t="s">
        <v>139</v>
      </c>
      <c r="B151" s="27">
        <v>18036.810000000001</v>
      </c>
      <c r="C151" s="27">
        <v>18036.810000000001</v>
      </c>
      <c r="D151" s="27">
        <v>4555.6000000000004</v>
      </c>
      <c r="E151" s="28">
        <f t="shared" si="2"/>
        <v>25.257237837511177</v>
      </c>
    </row>
    <row r="152" spans="1:5" x14ac:dyDescent="0.25">
      <c r="A152" s="23" t="s">
        <v>89</v>
      </c>
      <c r="B152" s="10">
        <v>1819.13</v>
      </c>
      <c r="C152" s="10">
        <v>1819.13</v>
      </c>
      <c r="D152" s="12">
        <v>523.75</v>
      </c>
      <c r="E152" s="28">
        <f t="shared" si="2"/>
        <v>28.791235370754148</v>
      </c>
    </row>
    <row r="153" spans="1:5" x14ac:dyDescent="0.25">
      <c r="A153" s="23" t="s">
        <v>121</v>
      </c>
      <c r="B153" s="12">
        <v>467</v>
      </c>
      <c r="C153" s="12">
        <v>467</v>
      </c>
      <c r="D153" s="9"/>
      <c r="E153" s="28">
        <f t="shared" si="2"/>
        <v>0</v>
      </c>
    </row>
    <row r="154" spans="1:5" x14ac:dyDescent="0.25">
      <c r="A154" s="23" t="s">
        <v>91</v>
      </c>
      <c r="B154" s="12">
        <v>467</v>
      </c>
      <c r="C154" s="12">
        <v>467</v>
      </c>
      <c r="D154" s="9"/>
      <c r="E154" s="28">
        <f t="shared" si="2"/>
        <v>0</v>
      </c>
    </row>
    <row r="155" spans="1:5" x14ac:dyDescent="0.25">
      <c r="A155" s="24" t="s">
        <v>74</v>
      </c>
      <c r="B155" s="12">
        <v>467</v>
      </c>
      <c r="C155" s="12">
        <v>467</v>
      </c>
      <c r="D155" s="9"/>
      <c r="E155" s="28">
        <f t="shared" si="2"/>
        <v>0</v>
      </c>
    </row>
    <row r="156" spans="1:5" x14ac:dyDescent="0.25">
      <c r="A156" s="23" t="s">
        <v>122</v>
      </c>
      <c r="B156" s="10">
        <v>1352.13</v>
      </c>
      <c r="C156" s="10">
        <v>1352.13</v>
      </c>
      <c r="D156" s="12">
        <v>523.75</v>
      </c>
      <c r="E156" s="28">
        <f t="shared" si="2"/>
        <v>38.735180788829467</v>
      </c>
    </row>
    <row r="157" spans="1:5" x14ac:dyDescent="0.25">
      <c r="A157" s="23" t="s">
        <v>104</v>
      </c>
      <c r="B157" s="10">
        <v>1352.13</v>
      </c>
      <c r="C157" s="10">
        <v>1352.13</v>
      </c>
      <c r="D157" s="12">
        <v>523.75</v>
      </c>
      <c r="E157" s="28">
        <f t="shared" si="2"/>
        <v>38.735180788829467</v>
      </c>
    </row>
    <row r="158" spans="1:5" x14ac:dyDescent="0.25">
      <c r="A158" s="24" t="s">
        <v>74</v>
      </c>
      <c r="B158" s="10">
        <v>1352.13</v>
      </c>
      <c r="C158" s="10">
        <v>1352.13</v>
      </c>
      <c r="D158" s="12">
        <v>523.75</v>
      </c>
      <c r="E158" s="28">
        <f t="shared" si="2"/>
        <v>38.735180788829467</v>
      </c>
    </row>
    <row r="159" spans="1:5" x14ac:dyDescent="0.25">
      <c r="A159" s="25" t="s">
        <v>76</v>
      </c>
      <c r="B159" s="19"/>
      <c r="C159" s="19"/>
      <c r="D159" s="21">
        <v>523.75</v>
      </c>
      <c r="E159" s="28"/>
    </row>
    <row r="160" spans="1:5" x14ac:dyDescent="0.25">
      <c r="A160" s="23" t="s">
        <v>97</v>
      </c>
      <c r="B160" s="9"/>
      <c r="C160" s="12">
        <v>650</v>
      </c>
      <c r="D160" s="12">
        <v>650</v>
      </c>
      <c r="E160" s="28">
        <f t="shared" si="2"/>
        <v>100</v>
      </c>
    </row>
    <row r="161" spans="1:5" x14ac:dyDescent="0.25">
      <c r="A161" s="23" t="s">
        <v>126</v>
      </c>
      <c r="B161" s="9"/>
      <c r="C161" s="12">
        <v>650</v>
      </c>
      <c r="D161" s="12">
        <v>650</v>
      </c>
      <c r="E161" s="28">
        <f t="shared" si="2"/>
        <v>100</v>
      </c>
    </row>
    <row r="162" spans="1:5" x14ac:dyDescent="0.25">
      <c r="A162" s="23" t="s">
        <v>99</v>
      </c>
      <c r="B162" s="9"/>
      <c r="C162" s="12">
        <v>650</v>
      </c>
      <c r="D162" s="12">
        <v>650</v>
      </c>
      <c r="E162" s="28">
        <f t="shared" si="2"/>
        <v>100</v>
      </c>
    </row>
    <row r="163" spans="1:5" x14ac:dyDescent="0.25">
      <c r="A163" s="24" t="s">
        <v>74</v>
      </c>
      <c r="B163" s="9"/>
      <c r="C163" s="12">
        <v>650</v>
      </c>
      <c r="D163" s="12">
        <v>650</v>
      </c>
      <c r="E163" s="28">
        <f t="shared" si="2"/>
        <v>100</v>
      </c>
    </row>
    <row r="164" spans="1:5" x14ac:dyDescent="0.25">
      <c r="A164" s="25" t="s">
        <v>78</v>
      </c>
      <c r="B164" s="19"/>
      <c r="C164" s="12">
        <v>650</v>
      </c>
      <c r="D164" s="21">
        <v>650</v>
      </c>
      <c r="E164" s="28">
        <f t="shared" si="2"/>
        <v>100</v>
      </c>
    </row>
    <row r="165" spans="1:5" x14ac:dyDescent="0.25">
      <c r="A165" s="23" t="s">
        <v>100</v>
      </c>
      <c r="B165" s="10">
        <v>14487.8</v>
      </c>
      <c r="C165" s="10">
        <v>14487.8</v>
      </c>
      <c r="D165" s="10">
        <v>3381.85</v>
      </c>
      <c r="E165" s="28">
        <f t="shared" si="2"/>
        <v>23.342743549745304</v>
      </c>
    </row>
    <row r="166" spans="1:5" x14ac:dyDescent="0.25">
      <c r="A166" s="23" t="s">
        <v>128</v>
      </c>
      <c r="B166" s="10">
        <v>7000</v>
      </c>
      <c r="C166" s="10">
        <v>7000</v>
      </c>
      <c r="D166" s="9"/>
      <c r="E166" s="28">
        <f t="shared" si="2"/>
        <v>0</v>
      </c>
    </row>
    <row r="167" spans="1:5" x14ac:dyDescent="0.25">
      <c r="A167" s="23" t="s">
        <v>102</v>
      </c>
      <c r="B167" s="10">
        <v>7000</v>
      </c>
      <c r="C167" s="10">
        <v>7000</v>
      </c>
      <c r="D167" s="9"/>
      <c r="E167" s="28">
        <f t="shared" si="2"/>
        <v>0</v>
      </c>
    </row>
    <row r="168" spans="1:5" x14ac:dyDescent="0.25">
      <c r="A168" s="24" t="s">
        <v>74</v>
      </c>
      <c r="B168" s="10">
        <v>7000</v>
      </c>
      <c r="C168" s="10">
        <v>7000</v>
      </c>
      <c r="D168" s="9"/>
      <c r="E168" s="28">
        <f t="shared" si="2"/>
        <v>0</v>
      </c>
    </row>
    <row r="169" spans="1:5" x14ac:dyDescent="0.25">
      <c r="A169" s="23" t="s">
        <v>129</v>
      </c>
      <c r="B169" s="10">
        <v>7487.8</v>
      </c>
      <c r="C169" s="10">
        <v>7487.8</v>
      </c>
      <c r="D169" s="10">
        <v>3381.85</v>
      </c>
      <c r="E169" s="28">
        <f t="shared" si="2"/>
        <v>45.164801410294075</v>
      </c>
    </row>
    <row r="170" spans="1:5" x14ac:dyDescent="0.25">
      <c r="A170" s="23" t="s">
        <v>110</v>
      </c>
      <c r="B170" s="10">
        <v>7487.8</v>
      </c>
      <c r="C170" s="10">
        <v>7487.8</v>
      </c>
      <c r="D170" s="10">
        <v>3381.85</v>
      </c>
      <c r="E170" s="28">
        <f t="shared" si="2"/>
        <v>45.164801410294075</v>
      </c>
    </row>
    <row r="171" spans="1:5" x14ac:dyDescent="0.25">
      <c r="A171" s="24" t="s">
        <v>74</v>
      </c>
      <c r="B171" s="10">
        <v>7487.8</v>
      </c>
      <c r="C171" s="10">
        <v>7487.8</v>
      </c>
      <c r="D171" s="10">
        <v>3381.85</v>
      </c>
      <c r="E171" s="28">
        <f t="shared" si="2"/>
        <v>45.164801410294075</v>
      </c>
    </row>
    <row r="172" spans="1:5" x14ac:dyDescent="0.25">
      <c r="A172" s="25" t="s">
        <v>76</v>
      </c>
      <c r="B172" s="19"/>
      <c r="C172" s="19"/>
      <c r="D172" s="20">
        <v>3381.85</v>
      </c>
      <c r="E172" s="28"/>
    </row>
    <row r="173" spans="1:5" ht="26.25" x14ac:dyDescent="0.25">
      <c r="A173" s="23" t="s">
        <v>111</v>
      </c>
      <c r="B173" s="10">
        <v>1729.88</v>
      </c>
      <c r="C173" s="10">
        <v>1729.88</v>
      </c>
      <c r="D173" s="9"/>
      <c r="E173" s="28">
        <f t="shared" si="2"/>
        <v>0</v>
      </c>
    </row>
    <row r="174" spans="1:5" ht="26.25" x14ac:dyDescent="0.25">
      <c r="A174" s="23" t="s">
        <v>130</v>
      </c>
      <c r="B174" s="10">
        <v>1729.88</v>
      </c>
      <c r="C174" s="10">
        <v>1729.88</v>
      </c>
      <c r="D174" s="9"/>
      <c r="E174" s="28">
        <f t="shared" si="2"/>
        <v>0</v>
      </c>
    </row>
    <row r="175" spans="1:5" ht="26.25" x14ac:dyDescent="0.25">
      <c r="A175" s="23" t="s">
        <v>113</v>
      </c>
      <c r="B175" s="10">
        <v>1729.88</v>
      </c>
      <c r="C175" s="10">
        <v>1729.88</v>
      </c>
      <c r="D175" s="9"/>
      <c r="E175" s="28">
        <f t="shared" si="2"/>
        <v>0</v>
      </c>
    </row>
    <row r="176" spans="1:5" x14ac:dyDescent="0.25">
      <c r="A176" s="24" t="s">
        <v>74</v>
      </c>
      <c r="B176" s="10">
        <v>1729.88</v>
      </c>
      <c r="C176" s="10">
        <v>1729.88</v>
      </c>
      <c r="D176" s="9"/>
      <c r="E176" s="28">
        <f t="shared" si="2"/>
        <v>0</v>
      </c>
    </row>
  </sheetData>
  <pageMargins left="0.7" right="0.7" top="0.75" bottom="0.75" header="0.3" footer="0.3"/>
  <pageSetup paperSize="9" scale="51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PR-RAS EKONOMSKA KLAS.</vt:lpstr>
      <vt:lpstr>PR-RAS IZVORI</vt:lpstr>
      <vt:lpstr>RAS FUNKCIJSKI</vt:lpstr>
      <vt:lpstr>RAS PROGRAMSKA</vt:lpstr>
      <vt:lpstr>List5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2026-03-13T10:43:30Z</cp:lastPrinted>
  <dcterms:created xsi:type="dcterms:W3CDTF">2026-03-10T11:19:50Z</dcterms:created>
  <dcterms:modified xsi:type="dcterms:W3CDTF">2026-03-17T17:44:48Z</dcterms:modified>
</cp:coreProperties>
</file>